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/>
  </bookViews>
  <sheets>
    <sheet name="Náhozy" sheetId="1" r:id="rId1"/>
    <sheet name="všichni" sheetId="2" r:id="rId2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2"/>
  <c r="C33"/>
  <c r="D33"/>
  <c r="G33" s="1"/>
  <c r="E33"/>
  <c r="F33"/>
  <c r="B34"/>
  <c r="C34"/>
  <c r="D34"/>
  <c r="G34" s="1"/>
  <c r="E34"/>
  <c r="F34"/>
  <c r="B35"/>
  <c r="C35"/>
  <c r="D35"/>
  <c r="G35" s="1"/>
  <c r="E35"/>
  <c r="F35"/>
  <c r="B36"/>
  <c r="C36"/>
  <c r="K34" i="1"/>
  <c r="D36" i="2"/>
  <c r="L34" i="1"/>
  <c r="E36" i="2"/>
  <c r="N34" i="1"/>
  <c r="F36" i="2"/>
  <c r="G36"/>
  <c r="B37"/>
  <c r="C37"/>
  <c r="D37"/>
  <c r="E37"/>
  <c r="F37"/>
  <c r="G37"/>
  <c r="B38"/>
  <c r="C38"/>
  <c r="K22" i="1"/>
  <c r="D38" i="2"/>
  <c r="G38" s="1"/>
  <c r="L22" i="1"/>
  <c r="E38" i="2"/>
  <c r="N22" i="1"/>
  <c r="F38" i="2"/>
  <c r="N43" i="1"/>
  <c r="L43"/>
  <c r="K43"/>
  <c r="J43"/>
  <c r="F43"/>
  <c r="N42"/>
  <c r="L42"/>
  <c r="K42"/>
  <c r="M42"/>
  <c r="J42"/>
  <c r="F42"/>
  <c r="N41"/>
  <c r="L41"/>
  <c r="K41"/>
  <c r="M41"/>
  <c r="J41"/>
  <c r="F41"/>
  <c r="N40"/>
  <c r="O43"/>
  <c r="L40"/>
  <c r="K40"/>
  <c r="O41"/>
  <c r="J40"/>
  <c r="F40"/>
  <c r="M40"/>
  <c r="M43"/>
  <c r="O40"/>
  <c r="O42"/>
  <c r="J29"/>
  <c r="J28"/>
  <c r="J27"/>
  <c r="J24"/>
  <c r="J23"/>
  <c r="J22"/>
  <c r="J21"/>
  <c r="J20"/>
  <c r="J19"/>
  <c r="J18"/>
  <c r="J17"/>
  <c r="J16"/>
  <c r="J15"/>
  <c r="J14"/>
  <c r="J13"/>
  <c r="J12"/>
  <c r="J11"/>
  <c r="J10"/>
  <c r="J9"/>
  <c r="J8"/>
  <c r="B15" i="2"/>
  <c r="B7"/>
  <c r="C15"/>
  <c r="C7"/>
  <c r="C28"/>
  <c r="B28"/>
  <c r="B30"/>
  <c r="C30"/>
  <c r="C18"/>
  <c r="C29"/>
  <c r="B18"/>
  <c r="B29"/>
  <c r="B19"/>
  <c r="B13"/>
  <c r="C19"/>
  <c r="C13"/>
  <c r="B20"/>
  <c r="B11"/>
  <c r="B23"/>
  <c r="B24"/>
  <c r="C20"/>
  <c r="C11"/>
  <c r="C23"/>
  <c r="C24"/>
  <c r="C10"/>
  <c r="B10"/>
  <c r="C32"/>
  <c r="B32"/>
  <c r="C9"/>
  <c r="B9"/>
  <c r="B14"/>
  <c r="B31"/>
  <c r="B26"/>
  <c r="C14"/>
  <c r="C31"/>
  <c r="C26"/>
  <c r="C12"/>
  <c r="B12"/>
  <c r="C27"/>
  <c r="C17"/>
  <c r="C22"/>
  <c r="B27"/>
  <c r="B17"/>
  <c r="B22"/>
  <c r="C25"/>
  <c r="C8"/>
  <c r="C16"/>
  <c r="B25"/>
  <c r="B8"/>
  <c r="B16"/>
  <c r="C21"/>
  <c r="B21"/>
  <c r="N39" i="1"/>
  <c r="F15" i="2"/>
  <c r="L39" i="1"/>
  <c r="E15" i="2"/>
  <c r="K39" i="1"/>
  <c r="J39"/>
  <c r="F39"/>
  <c r="N38"/>
  <c r="F7" i="2"/>
  <c r="L38" i="1"/>
  <c r="E7" i="2"/>
  <c r="K38" i="1"/>
  <c r="J38"/>
  <c r="F38"/>
  <c r="N37"/>
  <c r="L37"/>
  <c r="K37"/>
  <c r="J37"/>
  <c r="F37"/>
  <c r="N36"/>
  <c r="L36"/>
  <c r="K36"/>
  <c r="J36"/>
  <c r="F36"/>
  <c r="N35"/>
  <c r="F30" i="2"/>
  <c r="L35" i="1"/>
  <c r="E30" i="2"/>
  <c r="K35" i="1"/>
  <c r="J35"/>
  <c r="F35"/>
  <c r="J34"/>
  <c r="F34"/>
  <c r="N33"/>
  <c r="F18" i="2"/>
  <c r="L33" i="1"/>
  <c r="E18" i="2"/>
  <c r="K33" i="1"/>
  <c r="J33"/>
  <c r="F33"/>
  <c r="N32"/>
  <c r="L32"/>
  <c r="K32"/>
  <c r="J32"/>
  <c r="F32"/>
  <c r="N31"/>
  <c r="F19" i="2"/>
  <c r="L31" i="1"/>
  <c r="E19" i="2"/>
  <c r="K31" i="1"/>
  <c r="J31"/>
  <c r="F31"/>
  <c r="N30"/>
  <c r="F13" i="2"/>
  <c r="L30" i="1"/>
  <c r="E13" i="2"/>
  <c r="K30" i="1"/>
  <c r="J30"/>
  <c r="F30"/>
  <c r="N29"/>
  <c r="L29"/>
  <c r="K29"/>
  <c r="F29"/>
  <c r="N28"/>
  <c r="L28"/>
  <c r="K28"/>
  <c r="F28"/>
  <c r="N27"/>
  <c r="F11" i="2"/>
  <c r="L27" i="1"/>
  <c r="E11" i="2"/>
  <c r="K27" i="1"/>
  <c r="F27"/>
  <c r="N26"/>
  <c r="F23" i="2"/>
  <c r="L26" i="1"/>
  <c r="E23" i="2"/>
  <c r="K26" i="1"/>
  <c r="J26"/>
  <c r="F26"/>
  <c r="N25"/>
  <c r="F24" i="2"/>
  <c r="L25" i="1"/>
  <c r="E24" i="2"/>
  <c r="K25" i="1"/>
  <c r="J25"/>
  <c r="F25"/>
  <c r="N24"/>
  <c r="L24"/>
  <c r="K24"/>
  <c r="F24"/>
  <c r="N23"/>
  <c r="F32" i="2"/>
  <c r="L23" i="1"/>
  <c r="E32" i="2"/>
  <c r="K23" i="1"/>
  <c r="F23"/>
  <c r="F22"/>
  <c r="N21"/>
  <c r="F9" i="2"/>
  <c r="L21" i="1"/>
  <c r="E9" i="2"/>
  <c r="K21" i="1"/>
  <c r="F21"/>
  <c r="N20"/>
  <c r="L20"/>
  <c r="K20"/>
  <c r="F20"/>
  <c r="N19"/>
  <c r="F14" i="2"/>
  <c r="L19" i="1"/>
  <c r="E14" i="2"/>
  <c r="K19" i="1"/>
  <c r="F19"/>
  <c r="N18"/>
  <c r="F31" i="2"/>
  <c r="L18" i="1"/>
  <c r="E31" i="2"/>
  <c r="K18" i="1"/>
  <c r="F18"/>
  <c r="N17"/>
  <c r="F26" i="2"/>
  <c r="L17" i="1"/>
  <c r="E26" i="2"/>
  <c r="K17" i="1"/>
  <c r="F17"/>
  <c r="N16"/>
  <c r="F12" i="2"/>
  <c r="L16" i="1"/>
  <c r="K16"/>
  <c r="F16"/>
  <c r="N15"/>
  <c r="F27" i="2"/>
  <c r="L15" i="1"/>
  <c r="E27" i="2"/>
  <c r="K15" i="1"/>
  <c r="F15"/>
  <c r="N14"/>
  <c r="F17" i="2"/>
  <c r="L14" i="1"/>
  <c r="E17" i="2"/>
  <c r="K14" i="1"/>
  <c r="F14"/>
  <c r="N13"/>
  <c r="F22" i="2"/>
  <c r="L13" i="1"/>
  <c r="E22" i="2"/>
  <c r="K13" i="1"/>
  <c r="F13"/>
  <c r="N12"/>
  <c r="L12"/>
  <c r="K12"/>
  <c r="F12"/>
  <c r="N11"/>
  <c r="F25" i="2"/>
  <c r="L11" i="1"/>
  <c r="E25" i="2"/>
  <c r="K11" i="1"/>
  <c r="F11"/>
  <c r="N10"/>
  <c r="F8" i="2"/>
  <c r="L10" i="1"/>
  <c r="E8" i="2"/>
  <c r="K10" i="1"/>
  <c r="F10"/>
  <c r="N9"/>
  <c r="F16" i="2"/>
  <c r="L9" i="1"/>
  <c r="E16" i="2"/>
  <c r="K9" i="1"/>
  <c r="F9"/>
  <c r="N8"/>
  <c r="L8"/>
  <c r="K8"/>
  <c r="F8"/>
  <c r="M31"/>
  <c r="D19" i="2"/>
  <c r="G19" s="1"/>
  <c r="M35" i="1"/>
  <c r="D30" i="2"/>
  <c r="G30"/>
  <c r="M27" i="1"/>
  <c r="D11" i="2"/>
  <c r="G11" s="1"/>
  <c r="M39" i="1"/>
  <c r="D15" i="2"/>
  <c r="G15"/>
  <c r="M19" i="1"/>
  <c r="D14" i="2"/>
  <c r="G14" s="1"/>
  <c r="M15" i="1"/>
  <c r="D27" i="2"/>
  <c r="G27"/>
  <c r="M23" i="1"/>
  <c r="D32" i="2"/>
  <c r="G32" s="1"/>
  <c r="M30" i="1"/>
  <c r="D13" i="2"/>
  <c r="G13"/>
  <c r="M26" i="1"/>
  <c r="D23" i="2"/>
  <c r="G23" s="1"/>
  <c r="M38" i="1"/>
  <c r="D7" i="2"/>
  <c r="G7"/>
  <c r="M34" i="1"/>
  <c r="O19"/>
  <c r="O21"/>
  <c r="M22"/>
  <c r="M18"/>
  <c r="D31" i="2"/>
  <c r="G31" s="1"/>
  <c r="M14" i="1"/>
  <c r="D17" i="2"/>
  <c r="G17"/>
  <c r="O13" i="1"/>
  <c r="M25"/>
  <c r="D24" i="2"/>
  <c r="G24"/>
  <c r="M37" i="1"/>
  <c r="M29"/>
  <c r="M33"/>
  <c r="D18" i="2"/>
  <c r="G18" s="1"/>
  <c r="O22" i="1"/>
  <c r="O15"/>
  <c r="O14"/>
  <c r="M17"/>
  <c r="D26" i="2"/>
  <c r="G26" s="1"/>
  <c r="M13" i="1"/>
  <c r="D22" i="2"/>
  <c r="G22"/>
  <c r="O23" i="1"/>
  <c r="M21"/>
  <c r="D9" i="2"/>
  <c r="G9"/>
  <c r="O31" i="1"/>
  <c r="F20" i="2"/>
  <c r="O30" i="1"/>
  <c r="E20" i="2"/>
  <c r="O29" i="1"/>
  <c r="D20" i="2"/>
  <c r="G20" s="1"/>
  <c r="O27" i="1"/>
  <c r="F10" i="2"/>
  <c r="O26" i="1"/>
  <c r="E10" i="2"/>
  <c r="O25" i="1"/>
  <c r="D10" i="2"/>
  <c r="O35" i="1"/>
  <c r="F29" i="2"/>
  <c r="O34" i="1"/>
  <c r="E29" i="2"/>
  <c r="O33" i="1"/>
  <c r="D29" i="2"/>
  <c r="G29" s="1"/>
  <c r="O39" i="1"/>
  <c r="F28" i="2"/>
  <c r="O38" i="1"/>
  <c r="E28" i="2"/>
  <c r="O37" i="1"/>
  <c r="D28" i="2"/>
  <c r="O18" i="1"/>
  <c r="E12" i="2"/>
  <c r="O17" i="1"/>
  <c r="D12" i="2"/>
  <c r="G12" s="1"/>
  <c r="O9" i="1"/>
  <c r="D21" i="2"/>
  <c r="G21" s="1"/>
  <c r="O10" i="1"/>
  <c r="E21" i="2"/>
  <c r="O11" i="1"/>
  <c r="F21" i="2"/>
  <c r="M9" i="1"/>
  <c r="D16" i="2"/>
  <c r="G16" s="1"/>
  <c r="M10" i="1"/>
  <c r="D8" i="2"/>
  <c r="G8"/>
  <c r="M11" i="1"/>
  <c r="D25" i="2"/>
  <c r="G25" s="1"/>
  <c r="M8" i="1"/>
  <c r="M12"/>
  <c r="M16"/>
  <c r="M20"/>
  <c r="M24"/>
  <c r="M28"/>
  <c r="M32"/>
  <c r="M36"/>
  <c r="O8"/>
  <c r="G10" i="2"/>
  <c r="O24" i="1"/>
  <c r="O36"/>
  <c r="O28"/>
  <c r="O32"/>
  <c r="O12"/>
  <c r="O20"/>
  <c r="G28" i="2"/>
  <c r="O16" i="1"/>
</calcChain>
</file>

<file path=xl/sharedStrings.xml><?xml version="1.0" encoding="utf-8"?>
<sst xmlns="http://schemas.openxmlformats.org/spreadsheetml/2006/main" count="107" uniqueCount="91">
  <si>
    <t>Jednota</t>
  </si>
  <si>
    <t>Jméno</t>
  </si>
  <si>
    <t>1.dráha</t>
  </si>
  <si>
    <t>2.dráha</t>
  </si>
  <si>
    <t>Celkem</t>
  </si>
  <si>
    <t>Celk.nához</t>
  </si>
  <si>
    <t>Pořadí</t>
  </si>
  <si>
    <t>Celk. plné</t>
  </si>
  <si>
    <t>Celk.dor.</t>
  </si>
  <si>
    <t>plné</t>
  </si>
  <si>
    <t>dor</t>
  </si>
  <si>
    <t>chyby</t>
  </si>
  <si>
    <t>suma</t>
  </si>
  <si>
    <t>Celk.chyb</t>
  </si>
  <si>
    <t>Orel Ivančice</t>
  </si>
  <si>
    <t>Orel Telnice</t>
  </si>
  <si>
    <t>Orel Kelč</t>
  </si>
  <si>
    <t>Orel Blažovice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</si>
  <si>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</si>
  <si>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</si>
  <si>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</si>
  <si>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</si>
  <si>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</si>
  <si>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</si>
  <si>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</si>
  <si>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</si>
  <si>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</si>
  <si>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</si>
  <si>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</si>
  <si>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</si>
  <si>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</si>
  <si>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</si>
  <si>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</si>
  <si>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</si>
  <si>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</si>
  <si>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</si>
  <si>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</si>
  <si>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</si>
  <si>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</si>
  <si>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</si>
  <si>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</si>
  <si>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</si>
  <si>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Orel Hranice</t>
  </si>
  <si>
    <t>Orel Lichnov</t>
  </si>
  <si>
    <t>Orel Ratíškovice</t>
  </si>
  <si>
    <t>25.</t>
  </si>
  <si>
    <t>26.</t>
  </si>
  <si>
    <t>Orel Troubelice</t>
  </si>
  <si>
    <t>Orel Bohuslavice</t>
  </si>
  <si>
    <t>Ústřední turnaj v kuželkách 2019 - Valašské Meziříčí 8.5.2019</t>
  </si>
  <si>
    <t>Jurek Stanislav</t>
  </si>
  <si>
    <t>Dadák Lukáš</t>
  </si>
  <si>
    <t>Dadák Miroslav</t>
  </si>
  <si>
    <t>Matúš Miroslav</t>
  </si>
  <si>
    <t>Zemek Jiří</t>
  </si>
  <si>
    <t>Klika Milan</t>
  </si>
  <si>
    <t>Ondovčáková Aneta</t>
  </si>
  <si>
    <t>Bublák Martin</t>
  </si>
  <si>
    <t>Brázda Jaroslav</t>
  </si>
  <si>
    <t>Vinklar Dalibor</t>
  </si>
  <si>
    <t>Klvaňa Miroslav</t>
  </si>
  <si>
    <t>Bartoš Kamil</t>
  </si>
  <si>
    <t>Vybíral Tomáš</t>
  </si>
  <si>
    <t>Tuček Dalibor</t>
  </si>
  <si>
    <t>Pavelka Petr</t>
  </si>
  <si>
    <t>Uhlík Josef</t>
  </si>
  <si>
    <t>Bábíčková Jarmila</t>
  </si>
  <si>
    <t>Vacenovský Luděk</t>
  </si>
  <si>
    <t>Koplík Václav</t>
  </si>
  <si>
    <t>Svobodová Zdeňka</t>
  </si>
  <si>
    <t>Kubant Miroslav</t>
  </si>
  <si>
    <t>Petera Milan</t>
  </si>
  <si>
    <t>Svoboda Vít</t>
  </si>
  <si>
    <t>Maitner Jiří</t>
  </si>
  <si>
    <t>Sourný Augustýn</t>
  </si>
  <si>
    <t>Obšil Josef</t>
  </si>
  <si>
    <t xml:space="preserve">Kupka Václav </t>
  </si>
  <si>
    <t>Dvořák Pavel</t>
  </si>
  <si>
    <t>Dvořáková Alena</t>
  </si>
  <si>
    <t>Dvořák Jiří</t>
  </si>
  <si>
    <t>Dvořák Michael</t>
  </si>
  <si>
    <t>Hrazdíra František</t>
  </si>
  <si>
    <t>Mikáč Milan</t>
  </si>
  <si>
    <t>Šimeček Jiří</t>
  </si>
  <si>
    <t>27.</t>
  </si>
  <si>
    <t>28.</t>
  </si>
  <si>
    <t>29.</t>
  </si>
  <si>
    <t>30.</t>
  </si>
  <si>
    <t>31.</t>
  </si>
  <si>
    <t>32.</t>
  </si>
  <si>
    <t>Mašlaňová Anna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</si>
</sst>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color rgb="FF0099FF"/>
      <name val="Cambria"/>
      <family val="1"/>
      <charset val="238"/>
    </font>
    <font>
      <b/>
      <sz val="10"/>
      <name val="Arial"/>
      <family val="2"/>
      <charset val="238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color indexed="12"/>
      <name val="Arial"/>
      <family val="2"/>
    </font>
    <font>
      <b/>
      <sz val="16"/>
      <name val="Arial"/>
      <family val="2"/>
      <charset val="238"/>
    </font>
    <font>
      <sz val="10"/>
      <color indexed="20"/>
      <name val="Arial"/>
      <family val="2"/>
    </font>
    <font>
      <u/>
      <sz val="10"/>
      <name val="Arial"/>
      <family val="2"/>
      <charset val="238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4"/>
      <color rgb="FF7030A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i/>
      <sz val="14"/>
      <color theme="9" tint="0.79998168889431442"/>
      <name val="Arial"/>
      <family val="2"/>
      <charset val="238"/>
    </font>
    <font>
      <sz val="11"/>
      <color theme="9" tint="0.79998168889431442"/>
      <name val="Calibri"/>
      <family val="2"/>
      <charset val="238"/>
      <scheme val="minor"/>
    </font>
    <font>
      <b/>
      <i/>
      <sz val="14"/>
      <color theme="3" tint="0.3999755851924192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0" fontId="1" fillId="0" borderId="0" xfId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1"/>
    <xf numFmtId="0" fontId="3" fillId="2" borderId="5" xfId="1" applyFont="1" applyFill="1" applyBorder="1" applyAlignment="1">
      <alignment horizontal="center" vertical="top" wrapText="1" shrinkToFit="1"/>
    </xf>
    <xf numFmtId="0" fontId="3" fillId="2" borderId="9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 vertical="top" wrapText="1" shrinkToFit="1"/>
    </xf>
    <xf numFmtId="0" fontId="3" fillId="2" borderId="13" xfId="1" applyFont="1" applyFill="1" applyBorder="1" applyAlignment="1">
      <alignment horizontal="center" vertical="top" wrapText="1" shrinkToFit="1"/>
    </xf>
    <xf numFmtId="0" fontId="0" fillId="2" borderId="16" xfId="1" applyFont="1" applyFill="1" applyBorder="1" applyAlignment="1">
      <alignment horizontal="center"/>
    </xf>
    <xf numFmtId="0" fontId="0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0" fillId="2" borderId="19" xfId="1" applyFont="1" applyFill="1" applyBorder="1" applyAlignment="1">
      <alignment horizontal="center"/>
    </xf>
    <xf numFmtId="0" fontId="0" fillId="2" borderId="20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 vertical="top" wrapText="1" shrinkToFit="1"/>
    </xf>
    <xf numFmtId="0" fontId="6" fillId="0" borderId="22" xfId="1" applyFont="1" applyBorder="1" applyAlignment="1">
      <alignment horizontal="center" vertical="center"/>
    </xf>
    <xf numFmtId="0" fontId="7" fillId="0" borderId="23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/>
      <protection locked="0" hidden="1"/>
    </xf>
    <xf numFmtId="0" fontId="1" fillId="0" borderId="25" xfId="1" applyBorder="1" applyAlignment="1" applyProtection="1">
      <alignment horizontal="center"/>
      <protection locked="0" hidden="1"/>
    </xf>
    <xf numFmtId="0" fontId="1" fillId="0" borderId="26" xfId="1" applyBorder="1" applyAlignment="1" applyProtection="1">
      <alignment horizontal="center"/>
      <protection locked="0" hidden="1"/>
    </xf>
    <xf numFmtId="0" fontId="1" fillId="3" borderId="27" xfId="1" applyFill="1" applyBorder="1" applyAlignment="1" applyProtection="1">
      <alignment horizontal="center"/>
      <protection hidden="1"/>
    </xf>
    <xf numFmtId="0" fontId="1" fillId="0" borderId="28" xfId="1" applyBorder="1" applyAlignment="1" applyProtection="1">
      <alignment horizontal="center"/>
      <protection locked="0" hidden="1"/>
    </xf>
    <xf numFmtId="0" fontId="1" fillId="0" borderId="29" xfId="1" applyBorder="1" applyAlignment="1" applyProtection="1">
      <alignment horizontal="center"/>
      <protection locked="0" hidden="1"/>
    </xf>
    <xf numFmtId="0" fontId="1" fillId="0" borderId="30" xfId="1" applyBorder="1" applyAlignment="1" applyProtection="1">
      <alignment horizontal="center"/>
      <protection locked="0" hidden="1"/>
    </xf>
    <xf numFmtId="0" fontId="1" fillId="4" borderId="28" xfId="1" applyFill="1" applyBorder="1" applyAlignment="1" applyProtection="1">
      <alignment horizontal="center"/>
      <protection hidden="1"/>
    </xf>
    <xf numFmtId="0" fontId="1" fillId="4" borderId="29" xfId="1" applyFill="1" applyBorder="1" applyAlignment="1" applyProtection="1">
      <alignment horizontal="center"/>
      <protection hidden="1"/>
    </xf>
    <xf numFmtId="0" fontId="1" fillId="3" borderId="29" xfId="1" applyFill="1" applyBorder="1" applyAlignment="1" applyProtection="1">
      <alignment horizontal="center"/>
      <protection hidden="1"/>
    </xf>
    <xf numFmtId="0" fontId="1" fillId="4" borderId="27" xfId="1" applyFill="1" applyBorder="1" applyAlignment="1" applyProtection="1">
      <alignment horizontal="center"/>
      <protection locked="0" hidden="1"/>
    </xf>
    <xf numFmtId="0" fontId="8" fillId="0" borderId="31" xfId="1" applyFont="1" applyBorder="1" applyAlignment="1" applyProtection="1">
      <alignment horizontal="center" vertical="center"/>
      <protection hidden="1"/>
    </xf>
    <xf numFmtId="0" fontId="3" fillId="0" borderId="22" xfId="1" applyFont="1" applyBorder="1" applyAlignment="1">
      <alignment horizontal="center" vertical="center"/>
    </xf>
    <xf numFmtId="0" fontId="7" fillId="0" borderId="32" xfId="1" applyFont="1" applyBorder="1" applyAlignment="1" applyProtection="1">
      <alignment horizontal="center" vertical="center"/>
      <protection locked="0"/>
    </xf>
    <xf numFmtId="0" fontId="1" fillId="0" borderId="33" xfId="1" applyBorder="1" applyAlignment="1" applyProtection="1">
      <alignment horizontal="center"/>
      <protection locked="0" hidden="1"/>
    </xf>
    <xf numFmtId="0" fontId="1" fillId="0" borderId="34" xfId="1" applyBorder="1" applyAlignment="1" applyProtection="1">
      <alignment horizontal="center"/>
      <protection locked="0" hidden="1"/>
    </xf>
    <xf numFmtId="0" fontId="1" fillId="0" borderId="35" xfId="1" applyBorder="1" applyAlignment="1" applyProtection="1">
      <alignment horizontal="center"/>
      <protection locked="0" hidden="1"/>
    </xf>
    <xf numFmtId="0" fontId="1" fillId="3" borderId="36" xfId="1" applyFill="1" applyBorder="1" applyAlignment="1" applyProtection="1">
      <alignment horizontal="center"/>
      <protection hidden="1"/>
    </xf>
    <xf numFmtId="0" fontId="1" fillId="0" borderId="37" xfId="1" applyBorder="1" applyAlignment="1" applyProtection="1">
      <alignment horizontal="center"/>
      <protection locked="0" hidden="1"/>
    </xf>
    <xf numFmtId="0" fontId="1" fillId="0" borderId="38" xfId="1" applyBorder="1" applyAlignment="1" applyProtection="1">
      <alignment horizontal="center"/>
      <protection locked="0" hidden="1"/>
    </xf>
    <xf numFmtId="0" fontId="1" fillId="0" borderId="39" xfId="1" applyBorder="1" applyAlignment="1" applyProtection="1">
      <alignment horizontal="center"/>
      <protection locked="0" hidden="1"/>
    </xf>
    <xf numFmtId="0" fontId="1" fillId="4" borderId="37" xfId="1" applyFill="1" applyBorder="1" applyAlignment="1" applyProtection="1">
      <alignment horizontal="center"/>
      <protection hidden="1"/>
    </xf>
    <xf numFmtId="0" fontId="1" fillId="4" borderId="38" xfId="1" applyFill="1" applyBorder="1" applyAlignment="1" applyProtection="1">
      <alignment horizontal="center"/>
      <protection hidden="1"/>
    </xf>
    <xf numFmtId="0" fontId="1" fillId="3" borderId="38" xfId="1" applyFill="1" applyBorder="1" applyAlignment="1" applyProtection="1">
      <alignment horizontal="center"/>
      <protection hidden="1"/>
    </xf>
    <xf numFmtId="0" fontId="1" fillId="4" borderId="36" xfId="1" applyFill="1" applyBorder="1" applyAlignment="1" applyProtection="1">
      <alignment horizontal="center"/>
      <protection locked="0" hidden="1"/>
    </xf>
    <xf numFmtId="0" fontId="10" fillId="0" borderId="31" xfId="1" applyFont="1" applyBorder="1" applyAlignment="1" applyProtection="1">
      <alignment horizontal="center" vertical="center"/>
      <protection hidden="1"/>
    </xf>
    <xf numFmtId="0" fontId="7" fillId="0" borderId="40" xfId="1" applyFont="1" applyBorder="1" applyAlignment="1" applyProtection="1">
      <alignment horizontal="center" vertical="center"/>
      <protection locked="0"/>
    </xf>
    <xf numFmtId="0" fontId="1" fillId="0" borderId="41" xfId="1" applyBorder="1" applyAlignment="1" applyProtection="1">
      <alignment horizontal="center"/>
      <protection locked="0" hidden="1"/>
    </xf>
    <xf numFmtId="0" fontId="1" fillId="0" borderId="42" xfId="1" applyBorder="1" applyAlignment="1" applyProtection="1">
      <alignment horizontal="center"/>
      <protection locked="0" hidden="1"/>
    </xf>
    <xf numFmtId="0" fontId="11" fillId="0" borderId="43" xfId="1" applyFont="1" applyBorder="1" applyAlignment="1" applyProtection="1">
      <alignment horizontal="center"/>
      <protection locked="0" hidden="1"/>
    </xf>
    <xf numFmtId="0" fontId="1" fillId="3" borderId="44" xfId="1" applyFont="1" applyFill="1" applyBorder="1" applyAlignment="1" applyProtection="1">
      <alignment horizontal="center"/>
      <protection hidden="1"/>
    </xf>
    <xf numFmtId="0" fontId="1" fillId="0" borderId="45" xfId="1" applyFont="1" applyBorder="1" applyAlignment="1" applyProtection="1">
      <alignment horizontal="center"/>
      <protection locked="0" hidden="1"/>
    </xf>
    <xf numFmtId="0" fontId="1" fillId="0" borderId="46" xfId="1" applyFont="1" applyBorder="1" applyAlignment="1" applyProtection="1">
      <alignment horizontal="center"/>
      <protection locked="0" hidden="1"/>
    </xf>
    <xf numFmtId="0" fontId="1" fillId="0" borderId="43" xfId="1" applyFont="1" applyBorder="1" applyAlignment="1" applyProtection="1">
      <alignment horizontal="center"/>
      <protection locked="0" hidden="1"/>
    </xf>
    <xf numFmtId="0" fontId="12" fillId="0" borderId="31" xfId="1" applyFont="1" applyBorder="1" applyAlignment="1" applyProtection="1">
      <alignment horizontal="center" vertical="center"/>
      <protection hidden="1"/>
    </xf>
    <xf numFmtId="0" fontId="0" fillId="0" borderId="47" xfId="1" applyFont="1" applyBorder="1" applyAlignment="1">
      <alignment horizontal="center" vertical="center"/>
    </xf>
    <xf numFmtId="0" fontId="7" fillId="0" borderId="48" xfId="1" applyFont="1" applyBorder="1" applyAlignment="1" applyProtection="1">
      <alignment horizontal="center" vertical="center"/>
      <protection locked="0"/>
    </xf>
    <xf numFmtId="0" fontId="1" fillId="0" borderId="20" xfId="1" applyBorder="1" applyAlignment="1" applyProtection="1">
      <alignment horizontal="center"/>
      <protection locked="0" hidden="1"/>
    </xf>
    <xf numFmtId="0" fontId="1" fillId="0" borderId="17" xfId="1" applyBorder="1" applyAlignment="1" applyProtection="1">
      <alignment horizontal="center"/>
      <protection locked="0" hidden="1"/>
    </xf>
    <xf numFmtId="0" fontId="11" fillId="0" borderId="49" xfId="1" applyFont="1" applyBorder="1" applyAlignment="1" applyProtection="1">
      <alignment horizontal="center"/>
      <protection locked="0" hidden="1"/>
    </xf>
    <xf numFmtId="0" fontId="1" fillId="0" borderId="50" xfId="1" applyFont="1" applyBorder="1" applyAlignment="1" applyProtection="1">
      <alignment horizontal="center"/>
      <protection locked="0" hidden="1"/>
    </xf>
    <xf numFmtId="0" fontId="1" fillId="0" borderId="51" xfId="1" applyFont="1" applyBorder="1" applyAlignment="1" applyProtection="1">
      <alignment horizontal="center"/>
      <protection locked="0" hidden="1"/>
    </xf>
    <xf numFmtId="0" fontId="1" fillId="0" borderId="52" xfId="1" applyFont="1" applyBorder="1" applyAlignment="1" applyProtection="1">
      <alignment horizontal="center"/>
      <protection locked="0" hidden="1"/>
    </xf>
    <xf numFmtId="0" fontId="1" fillId="4" borderId="53" xfId="1" applyFill="1" applyBorder="1" applyAlignment="1" applyProtection="1">
      <alignment horizontal="center"/>
      <protection hidden="1"/>
    </xf>
    <xf numFmtId="0" fontId="1" fillId="4" borderId="42" xfId="1" applyFill="1" applyBorder="1" applyAlignment="1" applyProtection="1">
      <alignment horizontal="center"/>
      <protection hidden="1"/>
    </xf>
    <xf numFmtId="0" fontId="1" fillId="3" borderId="54" xfId="1" applyFill="1" applyBorder="1" applyAlignment="1" applyProtection="1">
      <alignment horizontal="center"/>
      <protection hidden="1"/>
    </xf>
    <xf numFmtId="0" fontId="13" fillId="0" borderId="55" xfId="1" applyFont="1" applyBorder="1" applyAlignment="1" applyProtection="1">
      <alignment horizontal="center" vertical="center"/>
      <protection hidden="1"/>
    </xf>
    <xf numFmtId="0" fontId="1" fillId="0" borderId="56" xfId="1" applyBorder="1" applyAlignment="1" applyProtection="1">
      <alignment horizontal="center"/>
      <protection locked="0" hidden="1"/>
    </xf>
    <xf numFmtId="0" fontId="11" fillId="0" borderId="30" xfId="1" applyFont="1" applyBorder="1" applyAlignment="1" applyProtection="1">
      <alignment horizontal="center"/>
      <protection locked="0" hidden="1"/>
    </xf>
    <xf numFmtId="0" fontId="1" fillId="3" borderId="27" xfId="1" applyFont="1" applyFill="1" applyBorder="1" applyAlignment="1" applyProtection="1">
      <alignment horizontal="center"/>
      <protection hidden="1"/>
    </xf>
    <xf numFmtId="0" fontId="1" fillId="0" borderId="28" xfId="1" applyFont="1" applyBorder="1" applyAlignment="1" applyProtection="1">
      <alignment horizontal="center"/>
      <protection locked="0" hidden="1"/>
    </xf>
    <xf numFmtId="0" fontId="1" fillId="0" borderId="29" xfId="1" applyFont="1" applyBorder="1" applyAlignment="1" applyProtection="1">
      <alignment horizontal="center"/>
      <protection locked="0" hidden="1"/>
    </xf>
    <xf numFmtId="0" fontId="1" fillId="0" borderId="30" xfId="1" applyFont="1" applyBorder="1" applyAlignment="1" applyProtection="1">
      <alignment horizontal="center"/>
      <protection locked="0" hidden="1"/>
    </xf>
    <xf numFmtId="0" fontId="11" fillId="0" borderId="39" xfId="1" applyFont="1" applyBorder="1" applyAlignment="1" applyProtection="1">
      <alignment horizontal="center"/>
      <protection locked="0" hidden="1"/>
    </xf>
    <xf numFmtId="0" fontId="1" fillId="3" borderId="36" xfId="1" applyFont="1" applyFill="1" applyBorder="1" applyAlignment="1" applyProtection="1">
      <alignment horizontal="center"/>
      <protection hidden="1"/>
    </xf>
    <xf numFmtId="0" fontId="1" fillId="0" borderId="37" xfId="1" applyFont="1" applyBorder="1" applyAlignment="1" applyProtection="1">
      <alignment horizontal="center"/>
      <protection locked="0" hidden="1"/>
    </xf>
    <xf numFmtId="0" fontId="1" fillId="0" borderId="38" xfId="1" applyFont="1" applyBorder="1" applyAlignment="1" applyProtection="1">
      <alignment horizontal="center"/>
      <protection locked="0" hidden="1"/>
    </xf>
    <xf numFmtId="0" fontId="1" fillId="0" borderId="39" xfId="1" applyFont="1" applyBorder="1" applyAlignment="1" applyProtection="1">
      <alignment horizontal="center"/>
      <protection locked="0" hidden="1"/>
    </xf>
    <xf numFmtId="0" fontId="1" fillId="0" borderId="57" xfId="1" applyBorder="1" applyAlignment="1" applyProtection="1">
      <alignment horizontal="center"/>
      <protection locked="0" hidden="1"/>
    </xf>
    <xf numFmtId="0" fontId="1" fillId="0" borderId="58" xfId="1" applyBorder="1" applyAlignment="1" applyProtection="1">
      <alignment horizontal="center"/>
      <protection locked="0" hidden="1"/>
    </xf>
    <xf numFmtId="0" fontId="1" fillId="0" borderId="59" xfId="1" applyFont="1" applyBorder="1" applyAlignment="1" applyProtection="1">
      <alignment horizontal="center"/>
      <protection locked="0" hidden="1"/>
    </xf>
    <xf numFmtId="0" fontId="1" fillId="0" borderId="54" xfId="1" applyFont="1" applyBorder="1" applyAlignment="1" applyProtection="1">
      <alignment horizontal="center"/>
      <protection locked="0" hidden="1"/>
    </xf>
    <xf numFmtId="0" fontId="1" fillId="0" borderId="49" xfId="1" applyFont="1" applyBorder="1" applyAlignment="1" applyProtection="1">
      <alignment horizontal="center"/>
      <protection locked="0" hidden="1"/>
    </xf>
    <xf numFmtId="0" fontId="6" fillId="0" borderId="6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61" xfId="1" applyFont="1" applyBorder="1" applyAlignment="1">
      <alignment horizontal="center" vertical="center"/>
    </xf>
    <xf numFmtId="0" fontId="1" fillId="0" borderId="62" xfId="1" applyBorder="1" applyAlignment="1" applyProtection="1">
      <alignment horizontal="center"/>
      <protection locked="0" hidden="1"/>
    </xf>
    <xf numFmtId="0" fontId="7" fillId="0" borderId="63" xfId="1" applyFont="1" applyBorder="1" applyAlignment="1" applyProtection="1">
      <alignment horizontal="center" vertical="center"/>
      <protection locked="0"/>
    </xf>
    <xf numFmtId="0" fontId="1" fillId="0" borderId="64" xfId="1" applyBorder="1" applyAlignment="1" applyProtection="1">
      <alignment horizontal="center"/>
      <protection locked="0" hidden="1"/>
    </xf>
    <xf numFmtId="0" fontId="1" fillId="0" borderId="65" xfId="1" applyBorder="1" applyAlignment="1" applyProtection="1">
      <alignment horizontal="center"/>
      <protection locked="0" hidden="1"/>
    </xf>
    <xf numFmtId="0" fontId="1" fillId="0" borderId="66" xfId="1" applyBorder="1" applyAlignment="1" applyProtection="1">
      <alignment horizontal="center"/>
      <protection locked="0" hidden="1"/>
    </xf>
    <xf numFmtId="0" fontId="1" fillId="3" borderId="67" xfId="1" applyFill="1" applyBorder="1" applyAlignment="1" applyProtection="1">
      <alignment horizontal="center"/>
      <protection hidden="1"/>
    </xf>
    <xf numFmtId="0" fontId="1" fillId="0" borderId="68" xfId="1" applyBorder="1" applyAlignment="1" applyProtection="1">
      <alignment horizontal="center"/>
      <protection locked="0" hidden="1"/>
    </xf>
    <xf numFmtId="0" fontId="1" fillId="0" borderId="69" xfId="1" applyBorder="1" applyAlignment="1" applyProtection="1">
      <alignment horizontal="center"/>
      <protection locked="0" hidden="1"/>
    </xf>
    <xf numFmtId="0" fontId="1" fillId="0" borderId="67" xfId="1" applyBorder="1" applyAlignment="1" applyProtection="1">
      <alignment horizontal="center"/>
      <protection locked="0" hidden="1"/>
    </xf>
    <xf numFmtId="0" fontId="1" fillId="3" borderId="70" xfId="1" applyFill="1" applyBorder="1" applyAlignment="1" applyProtection="1">
      <alignment horizontal="center"/>
      <protection hidden="1"/>
    </xf>
    <xf numFmtId="0" fontId="1" fillId="4" borderId="71" xfId="1" applyFill="1" applyBorder="1" applyAlignment="1" applyProtection="1">
      <alignment horizontal="center"/>
      <protection hidden="1"/>
    </xf>
    <xf numFmtId="0" fontId="1" fillId="4" borderId="72" xfId="1" applyFill="1" applyBorder="1" applyAlignment="1" applyProtection="1">
      <alignment horizontal="center"/>
      <protection hidden="1"/>
    </xf>
    <xf numFmtId="0" fontId="1" fillId="3" borderId="72" xfId="1" applyFill="1" applyBorder="1" applyAlignment="1" applyProtection="1">
      <alignment horizontal="center"/>
      <protection hidden="1"/>
    </xf>
    <xf numFmtId="0" fontId="1" fillId="4" borderId="73" xfId="1" applyFill="1" applyBorder="1" applyAlignment="1" applyProtection="1">
      <alignment horizontal="center"/>
      <protection locked="0" hidden="1"/>
    </xf>
    <xf numFmtId="0" fontId="7" fillId="0" borderId="74" xfId="1" applyFont="1" applyBorder="1" applyAlignment="1" applyProtection="1">
      <alignment horizontal="center" vertical="center"/>
      <protection locked="0"/>
    </xf>
    <xf numFmtId="0" fontId="1" fillId="3" borderId="39" xfId="1" applyFill="1" applyBorder="1" applyAlignment="1" applyProtection="1">
      <alignment horizontal="center"/>
      <protection hidden="1"/>
    </xf>
    <xf numFmtId="0" fontId="1" fillId="3" borderId="42" xfId="1" applyFill="1" applyBorder="1" applyAlignment="1" applyProtection="1">
      <alignment horizontal="center"/>
      <protection hidden="1"/>
    </xf>
    <xf numFmtId="0" fontId="1" fillId="0" borderId="75" xfId="1" applyBorder="1" applyAlignment="1" applyProtection="1">
      <alignment horizontal="center"/>
      <protection locked="0" hidden="1"/>
    </xf>
    <xf numFmtId="0" fontId="1" fillId="3" borderId="34" xfId="1" applyFill="1" applyBorder="1" applyAlignment="1" applyProtection="1">
      <alignment horizontal="center"/>
      <protection hidden="1"/>
    </xf>
    <xf numFmtId="0" fontId="0" fillId="0" borderId="14" xfId="1" applyFont="1" applyBorder="1" applyAlignment="1">
      <alignment horizontal="center" vertical="center"/>
    </xf>
    <xf numFmtId="0" fontId="1" fillId="0" borderId="18" xfId="1" applyBorder="1" applyAlignment="1" applyProtection="1">
      <alignment horizontal="center"/>
      <protection locked="0" hidden="1"/>
    </xf>
    <xf numFmtId="0" fontId="1" fillId="3" borderId="73" xfId="1" applyFill="1" applyBorder="1" applyAlignment="1" applyProtection="1">
      <alignment horizontal="center"/>
      <protection hidden="1"/>
    </xf>
    <xf numFmtId="0" fontId="1" fillId="0" borderId="59" xfId="1" applyBorder="1" applyAlignment="1" applyProtection="1">
      <alignment horizontal="center"/>
      <protection locked="0" hidden="1"/>
    </xf>
    <xf numFmtId="0" fontId="1" fillId="0" borderId="54" xfId="1" applyBorder="1" applyAlignment="1" applyProtection="1">
      <alignment horizontal="center"/>
      <protection locked="0" hidden="1"/>
    </xf>
    <xf numFmtId="0" fontId="1" fillId="0" borderId="49" xfId="1" applyBorder="1" applyAlignment="1" applyProtection="1">
      <alignment horizontal="center"/>
      <protection locked="0" hidden="1"/>
    </xf>
    <xf numFmtId="0" fontId="1" fillId="3" borderId="17" xfId="1" applyFill="1" applyBorder="1" applyAlignment="1" applyProtection="1">
      <alignment horizontal="center"/>
      <protection hidden="1"/>
    </xf>
    <xf numFmtId="0" fontId="3" fillId="2" borderId="14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3" fillId="2" borderId="54" xfId="1" applyFont="1" applyFill="1" applyBorder="1" applyAlignment="1">
      <alignment horizontal="center"/>
    </xf>
    <xf numFmtId="0" fontId="0" fillId="0" borderId="0" xfId="0" applyBorder="1"/>
    <xf numFmtId="0" fontId="0" fillId="2" borderId="59" xfId="1" applyFont="1" applyFill="1" applyBorder="1" applyAlignment="1">
      <alignment horizontal="center"/>
    </xf>
    <xf numFmtId="0" fontId="0" fillId="2" borderId="54" xfId="1" applyFont="1" applyFill="1" applyBorder="1" applyAlignment="1">
      <alignment horizontal="center"/>
    </xf>
    <xf numFmtId="0" fontId="5" fillId="2" borderId="49" xfId="1" applyFont="1" applyFill="1" applyBorder="1" applyAlignment="1">
      <alignment horizontal="center"/>
    </xf>
    <xf numFmtId="0" fontId="0" fillId="2" borderId="77" xfId="1" applyFont="1" applyFill="1" applyBorder="1" applyAlignment="1">
      <alignment horizontal="center"/>
    </xf>
    <xf numFmtId="0" fontId="6" fillId="0" borderId="78" xfId="1" applyFont="1" applyBorder="1" applyAlignment="1">
      <alignment horizontal="center" vertical="center"/>
    </xf>
    <xf numFmtId="0" fontId="3" fillId="0" borderId="78" xfId="1" applyFont="1" applyBorder="1" applyAlignment="1">
      <alignment horizontal="center" vertical="center"/>
    </xf>
    <xf numFmtId="0" fontId="0" fillId="0" borderId="79" xfId="1" applyFont="1" applyBorder="1" applyAlignment="1">
      <alignment horizontal="center" vertical="center"/>
    </xf>
    <xf numFmtId="0" fontId="1" fillId="3" borderId="73" xfId="1" applyFont="1" applyFill="1" applyBorder="1" applyAlignment="1" applyProtection="1">
      <alignment horizontal="center"/>
      <protection hidden="1"/>
    </xf>
    <xf numFmtId="0" fontId="15" fillId="0" borderId="79" xfId="1" applyFont="1" applyBorder="1" applyAlignment="1">
      <alignment horizontal="center" vertical="center"/>
    </xf>
    <xf numFmtId="0" fontId="15" fillId="0" borderId="80" xfId="1" applyFont="1" applyBorder="1" applyAlignment="1">
      <alignment horizontal="center" vertical="center"/>
    </xf>
    <xf numFmtId="0" fontId="1" fillId="0" borderId="78" xfId="1" applyFont="1" applyBorder="1" applyAlignment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1" fillId="0" borderId="84" xfId="1" applyFont="1" applyBorder="1" applyAlignment="1">
      <alignment horizontal="center" vertical="center"/>
    </xf>
    <xf numFmtId="0" fontId="1" fillId="0" borderId="85" xfId="1" applyFont="1" applyBorder="1" applyAlignment="1">
      <alignment horizontal="center" vertical="center"/>
    </xf>
    <xf numFmtId="0" fontId="1" fillId="0" borderId="81" xfId="1" applyFont="1" applyBorder="1" applyAlignment="1">
      <alignment horizontal="center" vertical="center"/>
    </xf>
    <xf numFmtId="0" fontId="1" fillId="0" borderId="83" xfId="1" applyFont="1" applyBorder="1" applyAlignment="1">
      <alignment horizontal="center" vertical="center"/>
    </xf>
    <xf numFmtId="0" fontId="6" fillId="0" borderId="86" xfId="1" applyFont="1" applyBorder="1" applyAlignment="1">
      <alignment horizontal="center" vertical="center"/>
    </xf>
    <xf numFmtId="0" fontId="1" fillId="0" borderId="87" xfId="1" applyFont="1" applyBorder="1" applyAlignment="1">
      <alignment horizontal="center" vertical="center"/>
    </xf>
    <xf numFmtId="0" fontId="1" fillId="0" borderId="88" xfId="1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91" xfId="1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16" fillId="0" borderId="74" xfId="1" applyFont="1" applyBorder="1" applyAlignment="1" applyProtection="1">
      <alignment horizontal="center" vertical="center"/>
      <protection locked="0"/>
    </xf>
    <xf numFmtId="0" fontId="16" fillId="0" borderId="76" xfId="1" applyFont="1" applyBorder="1" applyAlignment="1" applyProtection="1">
      <alignment horizontal="center" vertical="center"/>
      <protection locked="0"/>
    </xf>
    <xf numFmtId="0" fontId="6" fillId="0" borderId="94" xfId="1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6" fillId="0" borderId="95" xfId="1" applyFont="1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1" fillId="0" borderId="95" xfId="1" applyFont="1" applyBorder="1" applyAlignment="1">
      <alignment horizontal="center" vertical="center"/>
    </xf>
    <xf numFmtId="0" fontId="1" fillId="0" borderId="97" xfId="1" applyFont="1" applyBorder="1" applyAlignment="1">
      <alignment horizontal="center" vertical="center"/>
    </xf>
    <xf numFmtId="0" fontId="1" fillId="0" borderId="98" xfId="1" applyFont="1" applyBorder="1" applyAlignment="1">
      <alignment horizontal="center" vertical="center"/>
    </xf>
    <xf numFmtId="0" fontId="3" fillId="0" borderId="95" xfId="1" applyFont="1" applyBorder="1" applyAlignment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6" fillId="0" borderId="100" xfId="1" applyFont="1" applyBorder="1" applyAlignment="1">
      <alignment horizontal="center" vertical="center"/>
    </xf>
    <xf numFmtId="0" fontId="1" fillId="3" borderId="89" xfId="1" applyFont="1" applyFill="1" applyBorder="1" applyAlignment="1" applyProtection="1">
      <alignment horizontal="center"/>
      <protection hidden="1"/>
    </xf>
    <xf numFmtId="0" fontId="1" fillId="3" borderId="44" xfId="1" applyFill="1" applyBorder="1" applyAlignment="1" applyProtection="1">
      <alignment horizontal="center"/>
      <protection hidden="1"/>
    </xf>
    <xf numFmtId="0" fontId="0" fillId="2" borderId="101" xfId="1" applyFont="1" applyFill="1" applyBorder="1" applyAlignment="1">
      <alignment horizontal="center"/>
    </xf>
    <xf numFmtId="0" fontId="17" fillId="0" borderId="0" xfId="1" applyFont="1"/>
    <xf numFmtId="0" fontId="18" fillId="0" borderId="0" xfId="0" applyFont="1"/>
    <xf numFmtId="0" fontId="19" fillId="0" borderId="0" xfId="1" applyFont="1"/>
    <xf numFmtId="0" fontId="7" fillId="5" borderId="40" xfId="1" applyFont="1" applyFill="1" applyBorder="1" applyAlignment="1" applyProtection="1">
      <alignment horizontal="center" vertical="center"/>
      <protection locked="0"/>
    </xf>
    <xf numFmtId="0" fontId="7" fillId="5" borderId="32" xfId="1" applyFont="1" applyFill="1" applyBorder="1" applyAlignment="1" applyProtection="1">
      <alignment horizontal="center" vertical="center"/>
      <protection locked="0"/>
    </xf>
    <xf numFmtId="0" fontId="16" fillId="5" borderId="76" xfId="1" applyFont="1" applyFill="1" applyBorder="1" applyAlignment="1" applyProtection="1">
      <alignment horizontal="center" vertical="center"/>
      <protection locked="0"/>
    </xf>
    <xf numFmtId="0" fontId="7" fillId="5" borderId="74" xfId="1" applyFont="1" applyFill="1" applyBorder="1" applyAlignment="1" applyProtection="1">
      <alignment horizontal="center" vertical="center"/>
      <protection locked="0"/>
    </xf>
    <xf numFmtId="0" fontId="20" fillId="6" borderId="73" xfId="1" applyFont="1" applyFill="1" applyBorder="1" applyAlignment="1" applyProtection="1">
      <alignment horizontal="center"/>
      <protection hidden="1"/>
    </xf>
    <xf numFmtId="0" fontId="20" fillId="6" borderId="37" xfId="1" applyFont="1" applyFill="1" applyBorder="1" applyAlignment="1" applyProtection="1">
      <alignment horizontal="center"/>
      <protection hidden="1"/>
    </xf>
    <xf numFmtId="0" fontId="20" fillId="6" borderId="38" xfId="1" applyFont="1" applyFill="1" applyBorder="1" applyAlignment="1" applyProtection="1">
      <alignment horizontal="center"/>
      <protection hidden="1"/>
    </xf>
    <xf numFmtId="0" fontId="20" fillId="6" borderId="29" xfId="1" applyFont="1" applyFill="1" applyBorder="1" applyAlignment="1" applyProtection="1">
      <alignment horizontal="center"/>
      <protection hidden="1"/>
    </xf>
    <xf numFmtId="0" fontId="21" fillId="7" borderId="54" xfId="1" applyFont="1" applyFill="1" applyBorder="1" applyAlignment="1" applyProtection="1">
      <alignment horizontal="center"/>
      <protection locked="0" hidden="1"/>
    </xf>
    <xf numFmtId="0" fontId="9" fillId="0" borderId="6" xfId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textRotation="90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46"/>
  <sheetViews>
    <sheetView tabSelected="1" workbookViewId="0">
      <selection activeCell="I25" sqref="I25"/>
    </sheetView>
  </sheetViews>
  <sheetFormatPr defaultRowHeight="15"/>
  <cols>
    <col min="1" max="1" width="22.42578125" customWidth="1"/>
    <col min="2" max="2" width="22" customWidth="1"/>
    <col min="3" max="14" width="6.28515625" customWidth="1"/>
  </cols>
  <sheetData>
    <row r="2" spans="1:16" s="156" customFormat="1" ht="18.75">
      <c r="A2" s="157" t="s">
        <v>49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6" ht="15.75" thickBot="1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1:16" ht="26.25" thickBot="1">
      <c r="A4" s="173" t="s">
        <v>0</v>
      </c>
      <c r="B4" s="176" t="s">
        <v>1</v>
      </c>
      <c r="C4" s="179" t="s">
        <v>2</v>
      </c>
      <c r="D4" s="179"/>
      <c r="E4" s="179"/>
      <c r="F4" s="179"/>
      <c r="G4" s="180" t="s">
        <v>3</v>
      </c>
      <c r="H4" s="180"/>
      <c r="I4" s="180"/>
      <c r="J4" s="180"/>
      <c r="K4" s="179" t="s">
        <v>4</v>
      </c>
      <c r="L4" s="179"/>
      <c r="M4" s="179"/>
      <c r="N4" s="179"/>
      <c r="O4" s="4" t="s">
        <v>5</v>
      </c>
      <c r="P4" s="170" t="s">
        <v>6</v>
      </c>
    </row>
    <row r="5" spans="1:16" ht="25.5">
      <c r="A5" s="174"/>
      <c r="B5" s="177"/>
      <c r="C5" s="5"/>
      <c r="D5" s="6"/>
      <c r="E5" s="6"/>
      <c r="F5" s="7"/>
      <c r="G5" s="6"/>
      <c r="H5" s="6"/>
      <c r="I5" s="6"/>
      <c r="J5" s="6"/>
      <c r="K5" s="5"/>
      <c r="L5" s="6"/>
      <c r="M5" s="6"/>
      <c r="N5" s="7"/>
      <c r="O5" s="8" t="s">
        <v>7</v>
      </c>
      <c r="P5" s="171"/>
    </row>
    <row r="6" spans="1:16" ht="15.75" thickBot="1">
      <c r="A6" s="174"/>
      <c r="B6" s="177"/>
      <c r="C6" s="5"/>
      <c r="D6" s="6"/>
      <c r="E6" s="6"/>
      <c r="F6" s="7"/>
      <c r="G6" s="6"/>
      <c r="H6" s="6"/>
      <c r="I6" s="6"/>
      <c r="J6" s="6"/>
      <c r="K6" s="5"/>
      <c r="L6" s="6"/>
      <c r="M6" s="6"/>
      <c r="N6" s="7"/>
      <c r="O6" s="9" t="s">
        <v>8</v>
      </c>
      <c r="P6" s="171"/>
    </row>
    <row r="7" spans="1:16" ht="26.25" thickBot="1">
      <c r="A7" s="175"/>
      <c r="B7" s="178"/>
      <c r="C7" s="10" t="s">
        <v>9</v>
      </c>
      <c r="D7" s="11" t="s">
        <v>10</v>
      </c>
      <c r="E7" s="12" t="s">
        <v>11</v>
      </c>
      <c r="F7" s="13" t="s">
        <v>12</v>
      </c>
      <c r="G7" s="14" t="s">
        <v>9</v>
      </c>
      <c r="H7" s="11" t="s">
        <v>10</v>
      </c>
      <c r="I7" s="12" t="s">
        <v>11</v>
      </c>
      <c r="J7" s="154" t="s">
        <v>12</v>
      </c>
      <c r="K7" s="15" t="s">
        <v>9</v>
      </c>
      <c r="L7" s="16" t="s">
        <v>10</v>
      </c>
      <c r="M7" s="16" t="s">
        <v>12</v>
      </c>
      <c r="N7" s="12" t="s">
        <v>11</v>
      </c>
      <c r="O7" s="17" t="s">
        <v>13</v>
      </c>
      <c r="P7" s="172"/>
    </row>
    <row r="8" spans="1:16" ht="18.75" customHeight="1">
      <c r="A8" s="18"/>
      <c r="B8" s="19" t="s">
        <v>54</v>
      </c>
      <c r="C8" s="20">
        <v>156</v>
      </c>
      <c r="D8" s="21">
        <v>86</v>
      </c>
      <c r="E8" s="22">
        <v>2</v>
      </c>
      <c r="F8" s="23">
        <f t="shared" ref="F8:F39" si="0">SUM(C8,D8)</f>
        <v>242</v>
      </c>
      <c r="G8" s="24">
        <v>159</v>
      </c>
      <c r="H8" s="25">
        <v>86</v>
      </c>
      <c r="I8" s="26">
        <v>1</v>
      </c>
      <c r="J8" s="37">
        <f t="shared" ref="J8:J24" si="1">SUM(G8,H8)</f>
        <v>245</v>
      </c>
      <c r="K8" s="27">
        <f t="shared" ref="K8:L27" si="2">SUM(C8,G8)</f>
        <v>315</v>
      </c>
      <c r="L8" s="28">
        <f t="shared" si="2"/>
        <v>172</v>
      </c>
      <c r="M8" s="165">
        <f t="shared" ref="M8:M27" si="3">SUM(K8:L8)</f>
        <v>487</v>
      </c>
      <c r="N8" s="30">
        <f t="shared" ref="N8:N27" si="4">SUM(E8,I8)</f>
        <v>3</v>
      </c>
      <c r="O8" s="31">
        <f>SUM(M8:M9:M10:M11)</f>
        <v>1894</v>
      </c>
      <c r="P8" s="167"/>
    </row>
    <row r="9" spans="1:16" ht="18.75" customHeight="1">
      <c r="A9" s="32" t="s">
        <v>14</v>
      </c>
      <c r="B9" s="33" t="s">
        <v>55</v>
      </c>
      <c r="C9" s="34">
        <v>161</v>
      </c>
      <c r="D9" s="35">
        <v>90</v>
      </c>
      <c r="E9" s="36">
        <v>2</v>
      </c>
      <c r="F9" s="37">
        <f t="shared" si="0"/>
        <v>251</v>
      </c>
      <c r="G9" s="38">
        <v>152</v>
      </c>
      <c r="H9" s="39">
        <v>80</v>
      </c>
      <c r="I9" s="40">
        <v>0</v>
      </c>
      <c r="J9" s="153">
        <f t="shared" si="1"/>
        <v>232</v>
      </c>
      <c r="K9" s="41">
        <f t="shared" si="2"/>
        <v>313</v>
      </c>
      <c r="L9" s="42">
        <f t="shared" si="2"/>
        <v>170</v>
      </c>
      <c r="M9" s="43">
        <f t="shared" si="3"/>
        <v>483</v>
      </c>
      <c r="N9" s="44">
        <f t="shared" si="4"/>
        <v>2</v>
      </c>
      <c r="O9" s="45">
        <f>SUM(K8:K9:K10:K11)</f>
        <v>1229</v>
      </c>
      <c r="P9" s="168"/>
    </row>
    <row r="10" spans="1:16" ht="18.75" customHeight="1">
      <c r="A10" s="32"/>
      <c r="B10" s="158" t="s">
        <v>56</v>
      </c>
      <c r="C10" s="47">
        <v>153</v>
      </c>
      <c r="D10" s="48">
        <v>97</v>
      </c>
      <c r="E10" s="49">
        <v>1</v>
      </c>
      <c r="F10" s="50">
        <f t="shared" si="0"/>
        <v>250</v>
      </c>
      <c r="G10" s="51">
        <v>144</v>
      </c>
      <c r="H10" s="52">
        <v>80</v>
      </c>
      <c r="I10" s="53">
        <v>2</v>
      </c>
      <c r="J10" s="153">
        <f t="shared" si="1"/>
        <v>224</v>
      </c>
      <c r="K10" s="41">
        <f t="shared" si="2"/>
        <v>297</v>
      </c>
      <c r="L10" s="164">
        <f t="shared" si="2"/>
        <v>177</v>
      </c>
      <c r="M10" s="43">
        <f t="shared" si="3"/>
        <v>474</v>
      </c>
      <c r="N10" s="44">
        <f t="shared" si="4"/>
        <v>3</v>
      </c>
      <c r="O10" s="54">
        <f>SUM(L8:L9:L10:L11)</f>
        <v>665</v>
      </c>
      <c r="P10" s="168"/>
    </row>
    <row r="11" spans="1:16" ht="18.75" customHeight="1" thickBot="1">
      <c r="A11" s="55"/>
      <c r="B11" s="56" t="s">
        <v>57</v>
      </c>
      <c r="C11" s="57">
        <v>163</v>
      </c>
      <c r="D11" s="58">
        <v>76</v>
      </c>
      <c r="E11" s="59">
        <v>1</v>
      </c>
      <c r="F11" s="50">
        <f t="shared" si="0"/>
        <v>239</v>
      </c>
      <c r="G11" s="60">
        <v>141</v>
      </c>
      <c r="H11" s="61">
        <v>70</v>
      </c>
      <c r="I11" s="62">
        <v>3</v>
      </c>
      <c r="J11" s="37">
        <f t="shared" si="1"/>
        <v>211</v>
      </c>
      <c r="K11" s="63">
        <f t="shared" si="2"/>
        <v>304</v>
      </c>
      <c r="L11" s="64">
        <f t="shared" si="2"/>
        <v>146</v>
      </c>
      <c r="M11" s="65">
        <f t="shared" si="3"/>
        <v>450</v>
      </c>
      <c r="N11" s="44">
        <f t="shared" si="4"/>
        <v>4</v>
      </c>
      <c r="O11" s="66">
        <f>SUM(N8:N9:N10:N11)</f>
        <v>12</v>
      </c>
      <c r="P11" s="169"/>
    </row>
    <row r="12" spans="1:16" ht="18.75" customHeight="1">
      <c r="A12" s="18"/>
      <c r="B12" s="19" t="s">
        <v>65</v>
      </c>
      <c r="C12" s="67">
        <v>164</v>
      </c>
      <c r="D12" s="21">
        <v>61</v>
      </c>
      <c r="E12" s="68">
        <v>4</v>
      </c>
      <c r="F12" s="69">
        <f t="shared" si="0"/>
        <v>225</v>
      </c>
      <c r="G12" s="70">
        <v>158</v>
      </c>
      <c r="H12" s="71">
        <v>67</v>
      </c>
      <c r="I12" s="72">
        <v>4</v>
      </c>
      <c r="J12" s="23">
        <f t="shared" si="1"/>
        <v>225</v>
      </c>
      <c r="K12" s="27">
        <f t="shared" si="2"/>
        <v>322</v>
      </c>
      <c r="L12" s="28">
        <f t="shared" si="2"/>
        <v>128</v>
      </c>
      <c r="M12" s="29">
        <f t="shared" si="3"/>
        <v>450</v>
      </c>
      <c r="N12" s="30">
        <f t="shared" si="4"/>
        <v>8</v>
      </c>
      <c r="O12" s="31">
        <f>SUM(M12:M13:M14:M15)</f>
        <v>1737</v>
      </c>
      <c r="P12" s="167"/>
    </row>
    <row r="13" spans="1:16" ht="18.75" customHeight="1">
      <c r="A13" s="32" t="s">
        <v>44</v>
      </c>
      <c r="B13" s="159" t="s">
        <v>66</v>
      </c>
      <c r="C13" s="34">
        <v>147</v>
      </c>
      <c r="D13" s="35">
        <v>53</v>
      </c>
      <c r="E13" s="73">
        <v>3</v>
      </c>
      <c r="F13" s="74">
        <f t="shared" si="0"/>
        <v>200</v>
      </c>
      <c r="G13" s="75">
        <v>164</v>
      </c>
      <c r="H13" s="76">
        <v>81</v>
      </c>
      <c r="I13" s="77">
        <v>1</v>
      </c>
      <c r="J13" s="37">
        <f t="shared" si="1"/>
        <v>245</v>
      </c>
      <c r="K13" s="41">
        <f t="shared" si="2"/>
        <v>311</v>
      </c>
      <c r="L13" s="42">
        <f t="shared" si="2"/>
        <v>134</v>
      </c>
      <c r="M13" s="43">
        <f t="shared" si="3"/>
        <v>445</v>
      </c>
      <c r="N13" s="44">
        <f t="shared" si="4"/>
        <v>4</v>
      </c>
      <c r="O13" s="45">
        <f>SUM(K12:K13:K14:K15)</f>
        <v>1218</v>
      </c>
      <c r="P13" s="168"/>
    </row>
    <row r="14" spans="1:16" ht="18.75" customHeight="1">
      <c r="A14" s="32"/>
      <c r="B14" s="46" t="s">
        <v>67</v>
      </c>
      <c r="C14" s="78">
        <v>132</v>
      </c>
      <c r="D14" s="48">
        <v>72</v>
      </c>
      <c r="E14" s="73">
        <v>5</v>
      </c>
      <c r="F14" s="74">
        <f t="shared" si="0"/>
        <v>204</v>
      </c>
      <c r="G14" s="75">
        <v>157</v>
      </c>
      <c r="H14" s="76">
        <v>63</v>
      </c>
      <c r="I14" s="77">
        <v>2</v>
      </c>
      <c r="J14" s="37">
        <f t="shared" si="1"/>
        <v>220</v>
      </c>
      <c r="K14" s="41">
        <f t="shared" si="2"/>
        <v>289</v>
      </c>
      <c r="L14" s="42">
        <f t="shared" si="2"/>
        <v>135</v>
      </c>
      <c r="M14" s="43">
        <f t="shared" si="3"/>
        <v>424</v>
      </c>
      <c r="N14" s="44">
        <f t="shared" si="4"/>
        <v>7</v>
      </c>
      <c r="O14" s="54">
        <f>SUM(L12:L13:L14:L15)</f>
        <v>519</v>
      </c>
      <c r="P14" s="168"/>
    </row>
    <row r="15" spans="1:16" ht="18.75" customHeight="1" thickBot="1">
      <c r="A15" s="55"/>
      <c r="B15" s="56" t="s">
        <v>68</v>
      </c>
      <c r="C15" s="79">
        <v>144</v>
      </c>
      <c r="D15" s="58">
        <v>44</v>
      </c>
      <c r="E15" s="59">
        <v>7</v>
      </c>
      <c r="F15" s="74">
        <f t="shared" si="0"/>
        <v>188</v>
      </c>
      <c r="G15" s="80">
        <v>152</v>
      </c>
      <c r="H15" s="81">
        <v>78</v>
      </c>
      <c r="I15" s="82">
        <v>1</v>
      </c>
      <c r="J15" s="37">
        <f t="shared" si="1"/>
        <v>230</v>
      </c>
      <c r="K15" s="63">
        <f t="shared" si="2"/>
        <v>296</v>
      </c>
      <c r="L15" s="64">
        <f t="shared" si="2"/>
        <v>122</v>
      </c>
      <c r="M15" s="65">
        <f t="shared" si="3"/>
        <v>418</v>
      </c>
      <c r="N15" s="44">
        <f t="shared" si="4"/>
        <v>8</v>
      </c>
      <c r="O15" s="66">
        <f>SUM(N12:N13:N14:N15)</f>
        <v>27</v>
      </c>
      <c r="P15" s="169"/>
    </row>
    <row r="16" spans="1:16" ht="18.75" customHeight="1">
      <c r="A16" s="83"/>
      <c r="B16" s="19" t="s">
        <v>81</v>
      </c>
      <c r="C16" s="67">
        <v>149</v>
      </c>
      <c r="D16" s="21">
        <v>70</v>
      </c>
      <c r="E16" s="68">
        <v>3</v>
      </c>
      <c r="F16" s="69">
        <f t="shared" si="0"/>
        <v>219</v>
      </c>
      <c r="G16" s="70">
        <v>161</v>
      </c>
      <c r="H16" s="71">
        <v>90</v>
      </c>
      <c r="I16" s="72">
        <v>2</v>
      </c>
      <c r="J16" s="23">
        <f t="shared" si="1"/>
        <v>251</v>
      </c>
      <c r="K16" s="27">
        <f t="shared" si="2"/>
        <v>310</v>
      </c>
      <c r="L16" s="28">
        <f t="shared" si="2"/>
        <v>160</v>
      </c>
      <c r="M16" s="29">
        <f t="shared" si="3"/>
        <v>470</v>
      </c>
      <c r="N16" s="30">
        <f t="shared" si="4"/>
        <v>5</v>
      </c>
      <c r="O16" s="31">
        <f>SUM(M16:M17:M18:M19)</f>
        <v>1775</v>
      </c>
      <c r="P16" s="167"/>
    </row>
    <row r="17" spans="1:16" ht="18.75" customHeight="1">
      <c r="A17" s="32" t="s">
        <v>15</v>
      </c>
      <c r="B17" s="33" t="s">
        <v>82</v>
      </c>
      <c r="C17" s="34">
        <v>129</v>
      </c>
      <c r="D17" s="35">
        <v>63</v>
      </c>
      <c r="E17" s="73">
        <v>3</v>
      </c>
      <c r="F17" s="74">
        <f t="shared" si="0"/>
        <v>192</v>
      </c>
      <c r="G17" s="75">
        <v>137</v>
      </c>
      <c r="H17" s="76">
        <v>72</v>
      </c>
      <c r="I17" s="77">
        <v>3</v>
      </c>
      <c r="J17" s="37">
        <f t="shared" si="1"/>
        <v>209</v>
      </c>
      <c r="K17" s="41">
        <f t="shared" si="2"/>
        <v>266</v>
      </c>
      <c r="L17" s="42">
        <f t="shared" si="2"/>
        <v>135</v>
      </c>
      <c r="M17" s="43">
        <f t="shared" si="3"/>
        <v>401</v>
      </c>
      <c r="N17" s="44">
        <f t="shared" si="4"/>
        <v>6</v>
      </c>
      <c r="O17" s="45">
        <f>SUM(K16:K17:K18:K19)</f>
        <v>1207</v>
      </c>
      <c r="P17" s="168"/>
    </row>
    <row r="18" spans="1:16" ht="18.75" customHeight="1">
      <c r="A18" s="84"/>
      <c r="B18" s="46" t="s">
        <v>83</v>
      </c>
      <c r="C18" s="47">
        <v>168</v>
      </c>
      <c r="D18" s="48">
        <v>53</v>
      </c>
      <c r="E18" s="73">
        <v>5</v>
      </c>
      <c r="F18" s="74">
        <f t="shared" si="0"/>
        <v>221</v>
      </c>
      <c r="G18" s="75">
        <v>151</v>
      </c>
      <c r="H18" s="76">
        <v>69</v>
      </c>
      <c r="I18" s="77">
        <v>3</v>
      </c>
      <c r="J18" s="37">
        <f t="shared" si="1"/>
        <v>220</v>
      </c>
      <c r="K18" s="163">
        <f t="shared" si="2"/>
        <v>319</v>
      </c>
      <c r="L18" s="42">
        <f t="shared" si="2"/>
        <v>122</v>
      </c>
      <c r="M18" s="43">
        <f t="shared" si="3"/>
        <v>441</v>
      </c>
      <c r="N18" s="44">
        <f t="shared" si="4"/>
        <v>8</v>
      </c>
      <c r="O18" s="54">
        <f>SUM(L16:L17:L18:L19)</f>
        <v>568</v>
      </c>
      <c r="P18" s="168"/>
    </row>
    <row r="19" spans="1:16" ht="18.75" customHeight="1" thickBot="1">
      <c r="A19" s="85"/>
      <c r="B19" s="56" t="s">
        <v>77</v>
      </c>
      <c r="C19" s="57">
        <v>161</v>
      </c>
      <c r="D19" s="58">
        <v>79</v>
      </c>
      <c r="E19" s="59">
        <v>1</v>
      </c>
      <c r="F19" s="74">
        <f t="shared" si="0"/>
        <v>240</v>
      </c>
      <c r="G19" s="80">
        <v>151</v>
      </c>
      <c r="H19" s="81">
        <v>72</v>
      </c>
      <c r="I19" s="82">
        <v>2</v>
      </c>
      <c r="J19" s="37">
        <f t="shared" si="1"/>
        <v>223</v>
      </c>
      <c r="K19" s="63">
        <f t="shared" si="2"/>
        <v>312</v>
      </c>
      <c r="L19" s="64">
        <f t="shared" si="2"/>
        <v>151</v>
      </c>
      <c r="M19" s="65">
        <f t="shared" si="3"/>
        <v>463</v>
      </c>
      <c r="N19" s="44">
        <f t="shared" si="4"/>
        <v>3</v>
      </c>
      <c r="O19" s="66">
        <f>SUM(N16:N17:N18:N19)</f>
        <v>22</v>
      </c>
      <c r="P19" s="169"/>
    </row>
    <row r="20" spans="1:16" ht="18.75" customHeight="1">
      <c r="A20" s="83"/>
      <c r="B20" s="19" t="s">
        <v>73</v>
      </c>
      <c r="C20" s="20">
        <v>158</v>
      </c>
      <c r="D20" s="21">
        <v>45</v>
      </c>
      <c r="E20" s="68">
        <v>8</v>
      </c>
      <c r="F20" s="69">
        <f t="shared" si="0"/>
        <v>203</v>
      </c>
      <c r="G20" s="70">
        <v>131</v>
      </c>
      <c r="H20" s="71">
        <v>62</v>
      </c>
      <c r="I20" s="72">
        <v>3</v>
      </c>
      <c r="J20" s="23">
        <f t="shared" si="1"/>
        <v>193</v>
      </c>
      <c r="K20" s="27">
        <f t="shared" si="2"/>
        <v>289</v>
      </c>
      <c r="L20" s="28">
        <f t="shared" si="2"/>
        <v>107</v>
      </c>
      <c r="M20" s="29">
        <f t="shared" si="3"/>
        <v>396</v>
      </c>
      <c r="N20" s="30">
        <f t="shared" si="4"/>
        <v>11</v>
      </c>
      <c r="O20" s="31">
        <f>SUM(M20:M21:M22:M23)</f>
        <v>1457</v>
      </c>
      <c r="P20" s="167"/>
    </row>
    <row r="21" spans="1:16" ht="18.75" customHeight="1">
      <c r="A21" s="32" t="s">
        <v>47</v>
      </c>
      <c r="B21" s="33" t="s">
        <v>74</v>
      </c>
      <c r="C21" s="34">
        <v>103</v>
      </c>
      <c r="D21" s="35">
        <v>23</v>
      </c>
      <c r="E21" s="73">
        <v>15</v>
      </c>
      <c r="F21" s="74">
        <f t="shared" si="0"/>
        <v>126</v>
      </c>
      <c r="G21" s="75">
        <v>117</v>
      </c>
      <c r="H21" s="76">
        <v>45</v>
      </c>
      <c r="I21" s="77">
        <v>12</v>
      </c>
      <c r="J21" s="37">
        <f t="shared" si="1"/>
        <v>162</v>
      </c>
      <c r="K21" s="41">
        <f t="shared" si="2"/>
        <v>220</v>
      </c>
      <c r="L21" s="42">
        <f t="shared" si="2"/>
        <v>68</v>
      </c>
      <c r="M21" s="43">
        <f t="shared" si="3"/>
        <v>288</v>
      </c>
      <c r="N21" s="44">
        <f t="shared" si="4"/>
        <v>27</v>
      </c>
      <c r="O21" s="45">
        <f>SUM(K20:K21:K22:K23)</f>
        <v>1075</v>
      </c>
      <c r="P21" s="168"/>
    </row>
    <row r="22" spans="1:16" ht="18.75" customHeight="1">
      <c r="A22" s="84"/>
      <c r="B22" s="46" t="s">
        <v>75</v>
      </c>
      <c r="C22" s="47">
        <v>119</v>
      </c>
      <c r="D22" s="48">
        <v>36</v>
      </c>
      <c r="E22" s="86">
        <v>10</v>
      </c>
      <c r="F22" s="37">
        <f t="shared" si="0"/>
        <v>155</v>
      </c>
      <c r="G22" s="38">
        <v>137</v>
      </c>
      <c r="H22" s="39">
        <v>40</v>
      </c>
      <c r="I22" s="40">
        <v>10</v>
      </c>
      <c r="J22" s="37">
        <f t="shared" si="1"/>
        <v>177</v>
      </c>
      <c r="K22" s="41">
        <f t="shared" si="2"/>
        <v>256</v>
      </c>
      <c r="L22" s="42">
        <f t="shared" si="2"/>
        <v>76</v>
      </c>
      <c r="M22" s="43">
        <f t="shared" si="3"/>
        <v>332</v>
      </c>
      <c r="N22" s="44">
        <f t="shared" si="4"/>
        <v>20</v>
      </c>
      <c r="O22" s="54">
        <f>SUM(L20:L21:L22:L23)</f>
        <v>382</v>
      </c>
      <c r="P22" s="168"/>
    </row>
    <row r="23" spans="1:16" ht="18.75" customHeight="1" thickBot="1">
      <c r="A23" s="85"/>
      <c r="B23" s="87" t="s">
        <v>76</v>
      </c>
      <c r="C23" s="88">
        <v>146</v>
      </c>
      <c r="D23" s="89">
        <v>77</v>
      </c>
      <c r="E23" s="90">
        <v>2</v>
      </c>
      <c r="F23" s="91">
        <f t="shared" si="0"/>
        <v>223</v>
      </c>
      <c r="G23" s="92">
        <v>164</v>
      </c>
      <c r="H23" s="93">
        <v>54</v>
      </c>
      <c r="I23" s="94">
        <v>9</v>
      </c>
      <c r="J23" s="37">
        <f t="shared" si="1"/>
        <v>218</v>
      </c>
      <c r="K23" s="96">
        <f t="shared" si="2"/>
        <v>310</v>
      </c>
      <c r="L23" s="97">
        <f t="shared" si="2"/>
        <v>131</v>
      </c>
      <c r="M23" s="98">
        <f t="shared" si="3"/>
        <v>441</v>
      </c>
      <c r="N23" s="99">
        <f t="shared" si="4"/>
        <v>11</v>
      </c>
      <c r="O23" s="66">
        <f>SUM(N20:N21:N22:N23)</f>
        <v>69</v>
      </c>
      <c r="P23" s="169"/>
    </row>
    <row r="24" spans="1:16" ht="18.75" customHeight="1">
      <c r="A24" s="83"/>
      <c r="B24" s="100" t="s">
        <v>58</v>
      </c>
      <c r="C24" s="47">
        <v>172</v>
      </c>
      <c r="D24" s="48">
        <v>62</v>
      </c>
      <c r="E24" s="86">
        <v>4</v>
      </c>
      <c r="F24" s="101">
        <f t="shared" si="0"/>
        <v>234</v>
      </c>
      <c r="G24" s="38">
        <v>136</v>
      </c>
      <c r="H24" s="39">
        <v>60</v>
      </c>
      <c r="I24" s="40">
        <v>6</v>
      </c>
      <c r="J24" s="23">
        <f t="shared" si="1"/>
        <v>196</v>
      </c>
      <c r="K24" s="27">
        <f t="shared" si="2"/>
        <v>308</v>
      </c>
      <c r="L24" s="28">
        <f t="shared" si="2"/>
        <v>122</v>
      </c>
      <c r="M24" s="102">
        <f t="shared" si="3"/>
        <v>430</v>
      </c>
      <c r="N24" s="30">
        <f t="shared" si="4"/>
        <v>10</v>
      </c>
      <c r="O24" s="31">
        <f>SUM(M24:M25:M26:M27)</f>
        <v>1796</v>
      </c>
      <c r="P24" s="167"/>
    </row>
    <row r="25" spans="1:16" ht="18.75" customHeight="1">
      <c r="A25" s="32" t="s">
        <v>42</v>
      </c>
      <c r="B25" s="33" t="s">
        <v>59</v>
      </c>
      <c r="C25" s="103">
        <v>131</v>
      </c>
      <c r="D25" s="35">
        <v>61</v>
      </c>
      <c r="E25" s="36">
        <v>6</v>
      </c>
      <c r="F25" s="101">
        <f t="shared" si="0"/>
        <v>192</v>
      </c>
      <c r="G25" s="38">
        <v>168</v>
      </c>
      <c r="H25" s="39">
        <v>59</v>
      </c>
      <c r="I25" s="40">
        <v>5</v>
      </c>
      <c r="J25" s="37">
        <f t="shared" ref="J25:J29" si="5">SUM(G25,H25)</f>
        <v>227</v>
      </c>
      <c r="K25" s="41">
        <f t="shared" si="2"/>
        <v>299</v>
      </c>
      <c r="L25" s="42">
        <f t="shared" si="2"/>
        <v>120</v>
      </c>
      <c r="M25" s="104">
        <f t="shared" si="3"/>
        <v>419</v>
      </c>
      <c r="N25" s="44">
        <f t="shared" si="4"/>
        <v>11</v>
      </c>
      <c r="O25" s="45">
        <f>SUM(K24:K25:K26:K27)</f>
        <v>1218</v>
      </c>
      <c r="P25" s="168"/>
    </row>
    <row r="26" spans="1:16" ht="18.75" customHeight="1">
      <c r="A26" s="18"/>
      <c r="B26" s="140" t="s">
        <v>60</v>
      </c>
      <c r="C26" s="47">
        <v>159</v>
      </c>
      <c r="D26" s="48">
        <v>95</v>
      </c>
      <c r="E26" s="86">
        <v>1</v>
      </c>
      <c r="F26" s="101">
        <f t="shared" si="0"/>
        <v>254</v>
      </c>
      <c r="G26" s="38">
        <v>138</v>
      </c>
      <c r="H26" s="39">
        <v>69</v>
      </c>
      <c r="I26" s="40">
        <v>3</v>
      </c>
      <c r="J26" s="37">
        <f t="shared" si="5"/>
        <v>207</v>
      </c>
      <c r="K26" s="41">
        <f t="shared" si="2"/>
        <v>297</v>
      </c>
      <c r="L26" s="42">
        <f t="shared" si="2"/>
        <v>164</v>
      </c>
      <c r="M26" s="102">
        <f t="shared" si="3"/>
        <v>461</v>
      </c>
      <c r="N26" s="44">
        <f t="shared" si="4"/>
        <v>4</v>
      </c>
      <c r="O26" s="54">
        <f>SUM(L24:L25:L26:L27)</f>
        <v>578</v>
      </c>
      <c r="P26" s="168"/>
    </row>
    <row r="27" spans="1:16" ht="18.75" customHeight="1" thickBot="1">
      <c r="A27" s="105"/>
      <c r="B27" s="141" t="s">
        <v>61</v>
      </c>
      <c r="C27" s="57">
        <v>159</v>
      </c>
      <c r="D27" s="58">
        <v>66</v>
      </c>
      <c r="E27" s="106">
        <v>3</v>
      </c>
      <c r="F27" s="107">
        <f t="shared" si="0"/>
        <v>225</v>
      </c>
      <c r="G27" s="108">
        <v>155</v>
      </c>
      <c r="H27" s="166">
        <v>106</v>
      </c>
      <c r="I27" s="110">
        <v>0</v>
      </c>
      <c r="J27" s="162">
        <f t="shared" si="5"/>
        <v>261</v>
      </c>
      <c r="K27" s="96">
        <f t="shared" si="2"/>
        <v>314</v>
      </c>
      <c r="L27" s="97">
        <f t="shared" si="2"/>
        <v>172</v>
      </c>
      <c r="M27" s="111">
        <f t="shared" si="3"/>
        <v>486</v>
      </c>
      <c r="N27" s="99">
        <f t="shared" si="4"/>
        <v>3</v>
      </c>
      <c r="O27" s="66">
        <f>SUM(N24:N25:N26:N27)</f>
        <v>28</v>
      </c>
      <c r="P27" s="169"/>
    </row>
    <row r="28" spans="1:16" ht="18.75" customHeight="1">
      <c r="A28" s="83"/>
      <c r="B28" s="19" t="s">
        <v>77</v>
      </c>
      <c r="C28" s="20">
        <v>132</v>
      </c>
      <c r="D28" s="21">
        <v>49</v>
      </c>
      <c r="E28" s="68">
        <v>9</v>
      </c>
      <c r="F28" s="69">
        <f t="shared" si="0"/>
        <v>181</v>
      </c>
      <c r="G28" s="70">
        <v>135</v>
      </c>
      <c r="H28" s="71">
        <v>63</v>
      </c>
      <c r="I28" s="72">
        <v>4</v>
      </c>
      <c r="J28" s="37">
        <f t="shared" si="5"/>
        <v>198</v>
      </c>
      <c r="K28" s="27">
        <f t="shared" ref="K28:L39" si="6">SUM(C28,G28)</f>
        <v>267</v>
      </c>
      <c r="L28" s="28">
        <f t="shared" si="6"/>
        <v>112</v>
      </c>
      <c r="M28" s="29">
        <f t="shared" ref="M28:M35" si="7">SUM(K28:L28)</f>
        <v>379</v>
      </c>
      <c r="N28" s="30">
        <f t="shared" ref="N28:N35" si="8">SUM(E28,I28)</f>
        <v>13</v>
      </c>
      <c r="O28" s="31">
        <f>SUM(M28:M29:M30:M31)</f>
        <v>1667</v>
      </c>
      <c r="P28" s="167"/>
    </row>
    <row r="29" spans="1:16" ht="18.75" customHeight="1">
      <c r="A29" s="32" t="s">
        <v>17</v>
      </c>
      <c r="B29" s="159" t="s">
        <v>78</v>
      </c>
      <c r="C29" s="34">
        <v>137</v>
      </c>
      <c r="D29" s="35">
        <v>53</v>
      </c>
      <c r="E29" s="73">
        <v>3</v>
      </c>
      <c r="F29" s="74">
        <f t="shared" si="0"/>
        <v>190</v>
      </c>
      <c r="G29" s="75">
        <v>134</v>
      </c>
      <c r="H29" s="76">
        <v>54</v>
      </c>
      <c r="I29" s="77">
        <v>5</v>
      </c>
      <c r="J29" s="37">
        <f t="shared" si="5"/>
        <v>188</v>
      </c>
      <c r="K29" s="41">
        <f t="shared" si="6"/>
        <v>271</v>
      </c>
      <c r="L29" s="42">
        <f t="shared" si="6"/>
        <v>107</v>
      </c>
      <c r="M29" s="43">
        <f t="shared" si="7"/>
        <v>378</v>
      </c>
      <c r="N29" s="44">
        <f t="shared" si="8"/>
        <v>8</v>
      </c>
      <c r="O29" s="45">
        <f>SUM(K28:K29:K30:K31)</f>
        <v>1154</v>
      </c>
      <c r="P29" s="168"/>
    </row>
    <row r="30" spans="1:16" ht="18.75" customHeight="1">
      <c r="A30" s="84"/>
      <c r="B30" s="46" t="s">
        <v>79</v>
      </c>
      <c r="C30" s="47">
        <v>161</v>
      </c>
      <c r="D30" s="48">
        <v>79</v>
      </c>
      <c r="E30" s="86">
        <v>6</v>
      </c>
      <c r="F30" s="37">
        <f t="shared" si="0"/>
        <v>240</v>
      </c>
      <c r="G30" s="38">
        <v>151</v>
      </c>
      <c r="H30" s="39">
        <v>72</v>
      </c>
      <c r="I30" s="40">
        <v>1</v>
      </c>
      <c r="J30" s="37">
        <f t="shared" ref="J30:J35" si="9">SUM(G30,H30)</f>
        <v>223</v>
      </c>
      <c r="K30" s="41">
        <f t="shared" si="6"/>
        <v>312</v>
      </c>
      <c r="L30" s="42">
        <f t="shared" si="6"/>
        <v>151</v>
      </c>
      <c r="M30" s="43">
        <f t="shared" si="7"/>
        <v>463</v>
      </c>
      <c r="N30" s="44">
        <f t="shared" si="8"/>
        <v>7</v>
      </c>
      <c r="O30" s="54">
        <f>SUM(L28:L29:L30:L31)</f>
        <v>513</v>
      </c>
      <c r="P30" s="168"/>
    </row>
    <row r="31" spans="1:16" ht="18.75" customHeight="1" thickBot="1">
      <c r="A31" s="85"/>
      <c r="B31" s="87" t="s">
        <v>80</v>
      </c>
      <c r="C31" s="88">
        <v>156</v>
      </c>
      <c r="D31" s="89">
        <v>63</v>
      </c>
      <c r="E31" s="90">
        <v>8</v>
      </c>
      <c r="F31" s="91">
        <f t="shared" si="0"/>
        <v>219</v>
      </c>
      <c r="G31" s="92">
        <v>148</v>
      </c>
      <c r="H31" s="93">
        <v>80</v>
      </c>
      <c r="I31" s="94">
        <v>1</v>
      </c>
      <c r="J31" s="95">
        <f t="shared" si="9"/>
        <v>228</v>
      </c>
      <c r="K31" s="96">
        <f t="shared" si="6"/>
        <v>304</v>
      </c>
      <c r="L31" s="97">
        <f t="shared" si="6"/>
        <v>143</v>
      </c>
      <c r="M31" s="98">
        <f t="shared" si="7"/>
        <v>447</v>
      </c>
      <c r="N31" s="99">
        <f t="shared" si="8"/>
        <v>9</v>
      </c>
      <c r="O31" s="66">
        <f>SUM(N28:N29:N30:N31)</f>
        <v>37</v>
      </c>
      <c r="P31" s="169"/>
    </row>
    <row r="32" spans="1:16" ht="18.75" customHeight="1">
      <c r="A32" s="83"/>
      <c r="B32" s="100" t="s">
        <v>50</v>
      </c>
      <c r="C32" s="47">
        <v>145</v>
      </c>
      <c r="D32" s="48">
        <v>53</v>
      </c>
      <c r="E32" s="86">
        <v>9</v>
      </c>
      <c r="F32" s="101">
        <f t="shared" si="0"/>
        <v>198</v>
      </c>
      <c r="G32" s="38">
        <v>167</v>
      </c>
      <c r="H32" s="39">
        <v>71</v>
      </c>
      <c r="I32" s="40">
        <v>2</v>
      </c>
      <c r="J32" s="37">
        <f t="shared" si="9"/>
        <v>238</v>
      </c>
      <c r="K32" s="27">
        <f t="shared" si="6"/>
        <v>312</v>
      </c>
      <c r="L32" s="28">
        <f t="shared" si="6"/>
        <v>124</v>
      </c>
      <c r="M32" s="102">
        <f t="shared" si="7"/>
        <v>436</v>
      </c>
      <c r="N32" s="30">
        <f t="shared" si="8"/>
        <v>11</v>
      </c>
      <c r="O32" s="31">
        <f>SUM(M32:M33:M34:M35)</f>
        <v>1606</v>
      </c>
      <c r="P32" s="167"/>
    </row>
    <row r="33" spans="1:16" ht="18.75" customHeight="1">
      <c r="A33" s="32" t="s">
        <v>43</v>
      </c>
      <c r="B33" s="33" t="s">
        <v>51</v>
      </c>
      <c r="C33" s="103">
        <v>151</v>
      </c>
      <c r="D33" s="35">
        <v>80</v>
      </c>
      <c r="E33" s="36">
        <v>0</v>
      </c>
      <c r="F33" s="101">
        <f t="shared" si="0"/>
        <v>231</v>
      </c>
      <c r="G33" s="38">
        <v>148</v>
      </c>
      <c r="H33" s="39">
        <v>65</v>
      </c>
      <c r="I33" s="40">
        <v>4</v>
      </c>
      <c r="J33" s="37">
        <f t="shared" si="9"/>
        <v>213</v>
      </c>
      <c r="K33" s="41">
        <f t="shared" si="6"/>
        <v>299</v>
      </c>
      <c r="L33" s="42">
        <f t="shared" si="6"/>
        <v>145</v>
      </c>
      <c r="M33" s="104">
        <f t="shared" si="7"/>
        <v>444</v>
      </c>
      <c r="N33" s="44">
        <f t="shared" si="8"/>
        <v>4</v>
      </c>
      <c r="O33" s="45">
        <f>SUM(K32:K33:K34:K35)</f>
        <v>1136</v>
      </c>
      <c r="P33" s="168"/>
    </row>
    <row r="34" spans="1:16" ht="18.75" customHeight="1">
      <c r="A34" s="18"/>
      <c r="B34" s="140" t="s">
        <v>52</v>
      </c>
      <c r="C34" s="47">
        <v>116</v>
      </c>
      <c r="D34" s="48">
        <v>62</v>
      </c>
      <c r="E34" s="86">
        <v>3</v>
      </c>
      <c r="F34" s="101">
        <f t="shared" si="0"/>
        <v>178</v>
      </c>
      <c r="G34" s="38">
        <v>144</v>
      </c>
      <c r="H34" s="39">
        <v>50</v>
      </c>
      <c r="I34" s="40">
        <v>7</v>
      </c>
      <c r="J34" s="37">
        <f t="shared" si="9"/>
        <v>194</v>
      </c>
      <c r="K34" s="41">
        <f t="shared" si="6"/>
        <v>260</v>
      </c>
      <c r="L34" s="42">
        <f t="shared" si="6"/>
        <v>112</v>
      </c>
      <c r="M34" s="102">
        <f t="shared" si="7"/>
        <v>372</v>
      </c>
      <c r="N34" s="44">
        <f t="shared" si="8"/>
        <v>10</v>
      </c>
      <c r="O34" s="54">
        <f>SUM(L32:L33:L34:L35)</f>
        <v>470</v>
      </c>
      <c r="P34" s="168"/>
    </row>
    <row r="35" spans="1:16" ht="18.75" customHeight="1" thickBot="1">
      <c r="A35" s="105"/>
      <c r="B35" s="141" t="s">
        <v>53</v>
      </c>
      <c r="C35" s="57">
        <v>118</v>
      </c>
      <c r="D35" s="58">
        <v>36</v>
      </c>
      <c r="E35" s="106">
        <v>12</v>
      </c>
      <c r="F35" s="107">
        <f t="shared" si="0"/>
        <v>154</v>
      </c>
      <c r="G35" s="108">
        <v>147</v>
      </c>
      <c r="H35" s="109">
        <v>53</v>
      </c>
      <c r="I35" s="110">
        <v>11</v>
      </c>
      <c r="J35" s="107">
        <f t="shared" si="9"/>
        <v>200</v>
      </c>
      <c r="K35" s="96">
        <f t="shared" si="6"/>
        <v>265</v>
      </c>
      <c r="L35" s="97">
        <f t="shared" si="6"/>
        <v>89</v>
      </c>
      <c r="M35" s="111">
        <f t="shared" si="7"/>
        <v>354</v>
      </c>
      <c r="N35" s="99">
        <f t="shared" si="8"/>
        <v>23</v>
      </c>
      <c r="O35" s="66">
        <f>SUM(N32:N33:N34:N35)</f>
        <v>48</v>
      </c>
      <c r="P35" s="169"/>
    </row>
    <row r="36" spans="1:16" ht="18.75" customHeight="1">
      <c r="A36" s="83"/>
      <c r="B36" s="100" t="s">
        <v>62</v>
      </c>
      <c r="C36" s="47">
        <v>164</v>
      </c>
      <c r="D36" s="48">
        <v>54</v>
      </c>
      <c r="E36" s="86">
        <v>2</v>
      </c>
      <c r="F36" s="101">
        <f t="shared" si="0"/>
        <v>218</v>
      </c>
      <c r="G36" s="38">
        <v>145</v>
      </c>
      <c r="H36" s="39">
        <v>68</v>
      </c>
      <c r="I36" s="40">
        <v>3</v>
      </c>
      <c r="J36" s="37">
        <f t="shared" ref="J36:J43" si="10">SUM(G36,H36)</f>
        <v>213</v>
      </c>
      <c r="K36" s="27">
        <f t="shared" si="6"/>
        <v>309</v>
      </c>
      <c r="L36" s="28">
        <f t="shared" si="6"/>
        <v>122</v>
      </c>
      <c r="M36" s="102">
        <f t="shared" ref="M36:M43" si="11">SUM(K36:L36)</f>
        <v>431</v>
      </c>
      <c r="N36" s="30">
        <f t="shared" ref="N36:N43" si="12">SUM(E36,I36)</f>
        <v>5</v>
      </c>
      <c r="O36" s="31">
        <f>SUM(M36:M37:M38:M39)</f>
        <v>1838</v>
      </c>
      <c r="P36" s="167"/>
    </row>
    <row r="37" spans="1:16" ht="18.75" customHeight="1">
      <c r="A37" s="32" t="s">
        <v>16</v>
      </c>
      <c r="B37" s="33" t="s">
        <v>63</v>
      </c>
      <c r="C37" s="103">
        <v>156</v>
      </c>
      <c r="D37" s="35">
        <v>81</v>
      </c>
      <c r="E37" s="36">
        <v>2</v>
      </c>
      <c r="F37" s="101">
        <f t="shared" si="0"/>
        <v>237</v>
      </c>
      <c r="G37" s="38">
        <v>161</v>
      </c>
      <c r="H37" s="39">
        <v>87</v>
      </c>
      <c r="I37" s="40">
        <v>2</v>
      </c>
      <c r="J37" s="37">
        <f t="shared" si="10"/>
        <v>248</v>
      </c>
      <c r="K37" s="41">
        <f t="shared" si="6"/>
        <v>317</v>
      </c>
      <c r="L37" s="42">
        <f t="shared" si="6"/>
        <v>168</v>
      </c>
      <c r="M37" s="104">
        <f t="shared" si="11"/>
        <v>485</v>
      </c>
      <c r="N37" s="44">
        <f t="shared" si="12"/>
        <v>4</v>
      </c>
      <c r="O37" s="45">
        <f>SUM(K36:K37:K38:K39)</f>
        <v>1245</v>
      </c>
      <c r="P37" s="168"/>
    </row>
    <row r="38" spans="1:16" ht="18.75" customHeight="1">
      <c r="A38" s="18"/>
      <c r="B38" s="140" t="s">
        <v>64</v>
      </c>
      <c r="C38" s="47">
        <v>160</v>
      </c>
      <c r="D38" s="48">
        <v>68</v>
      </c>
      <c r="E38" s="86">
        <v>3</v>
      </c>
      <c r="F38" s="101">
        <f t="shared" si="0"/>
        <v>228</v>
      </c>
      <c r="G38" s="38">
        <v>149</v>
      </c>
      <c r="H38" s="39">
        <v>69</v>
      </c>
      <c r="I38" s="40">
        <v>0</v>
      </c>
      <c r="J38" s="37">
        <f t="shared" si="10"/>
        <v>218</v>
      </c>
      <c r="K38" s="41">
        <f t="shared" si="6"/>
        <v>309</v>
      </c>
      <c r="L38" s="42">
        <f t="shared" si="6"/>
        <v>137</v>
      </c>
      <c r="M38" s="102">
        <f t="shared" si="11"/>
        <v>446</v>
      </c>
      <c r="N38" s="44">
        <f t="shared" si="12"/>
        <v>3</v>
      </c>
      <c r="O38" s="54">
        <f>SUM(L36:L37:L38:L39)</f>
        <v>593</v>
      </c>
      <c r="P38" s="168"/>
    </row>
    <row r="39" spans="1:16" ht="18.75" customHeight="1" thickBot="1">
      <c r="A39" s="105"/>
      <c r="B39" s="160" t="s">
        <v>90</v>
      </c>
      <c r="C39" s="57">
        <v>155</v>
      </c>
      <c r="D39" s="58">
        <v>85</v>
      </c>
      <c r="E39" s="106">
        <v>0</v>
      </c>
      <c r="F39" s="107">
        <f t="shared" si="0"/>
        <v>240</v>
      </c>
      <c r="G39" s="108">
        <v>155</v>
      </c>
      <c r="H39" s="109">
        <v>81</v>
      </c>
      <c r="I39" s="110">
        <v>2</v>
      </c>
      <c r="J39" s="107">
        <f t="shared" si="10"/>
        <v>236</v>
      </c>
      <c r="K39" s="96">
        <f t="shared" si="6"/>
        <v>310</v>
      </c>
      <c r="L39" s="97">
        <f t="shared" si="6"/>
        <v>166</v>
      </c>
      <c r="M39" s="111">
        <f t="shared" si="11"/>
        <v>476</v>
      </c>
      <c r="N39" s="99">
        <f t="shared" si="12"/>
        <v>2</v>
      </c>
      <c r="O39" s="66">
        <f>SUM(N36:N37:N38:N39)</f>
        <v>14</v>
      </c>
      <c r="P39" s="169"/>
    </row>
    <row r="40" spans="1:16" ht="15.75">
      <c r="A40" s="83"/>
      <c r="B40" s="161" t="s">
        <v>69</v>
      </c>
      <c r="C40" s="47">
        <v>153</v>
      </c>
      <c r="D40" s="48">
        <v>62</v>
      </c>
      <c r="E40" s="86">
        <v>4</v>
      </c>
      <c r="F40" s="101">
        <f t="shared" ref="F40:F43" si="13">SUM(C40,D40)</f>
        <v>215</v>
      </c>
      <c r="G40" s="38">
        <v>142</v>
      </c>
      <c r="H40" s="39">
        <v>72</v>
      </c>
      <c r="I40" s="40">
        <v>5</v>
      </c>
      <c r="J40" s="37">
        <f t="shared" si="10"/>
        <v>214</v>
      </c>
      <c r="K40" s="27">
        <f t="shared" ref="K40:K43" si="14">SUM(C40,G40)</f>
        <v>295</v>
      </c>
      <c r="L40" s="28">
        <f t="shared" ref="L40:L43" si="15">SUM(D40,H40)</f>
        <v>134</v>
      </c>
      <c r="M40" s="102">
        <f t="shared" si="11"/>
        <v>429</v>
      </c>
      <c r="N40" s="30">
        <f t="shared" si="12"/>
        <v>9</v>
      </c>
      <c r="O40" s="31">
        <f>SUM(M40:M41:M42:M43)</f>
        <v>1658</v>
      </c>
      <c r="P40" s="167"/>
    </row>
    <row r="41" spans="1:16" ht="15.75">
      <c r="A41" s="32" t="s">
        <v>48</v>
      </c>
      <c r="B41" s="33" t="s">
        <v>70</v>
      </c>
      <c r="C41" s="103">
        <v>133</v>
      </c>
      <c r="D41" s="35">
        <v>51</v>
      </c>
      <c r="E41" s="36">
        <v>5</v>
      </c>
      <c r="F41" s="101">
        <f t="shared" si="13"/>
        <v>184</v>
      </c>
      <c r="G41" s="38">
        <v>129</v>
      </c>
      <c r="H41" s="39">
        <v>61</v>
      </c>
      <c r="I41" s="40">
        <v>6</v>
      </c>
      <c r="J41" s="37">
        <f t="shared" si="10"/>
        <v>190</v>
      </c>
      <c r="K41" s="41">
        <f t="shared" si="14"/>
        <v>262</v>
      </c>
      <c r="L41" s="42">
        <f t="shared" si="15"/>
        <v>112</v>
      </c>
      <c r="M41" s="104">
        <f t="shared" si="11"/>
        <v>374</v>
      </c>
      <c r="N41" s="44">
        <f t="shared" si="12"/>
        <v>11</v>
      </c>
      <c r="O41" s="45">
        <f>SUM(K40:K41:K42:K43)</f>
        <v>1148</v>
      </c>
      <c r="P41" s="168"/>
    </row>
    <row r="42" spans="1:16" ht="15.75" customHeight="1">
      <c r="A42" s="18"/>
      <c r="B42" s="140" t="s">
        <v>71</v>
      </c>
      <c r="C42" s="47">
        <v>150</v>
      </c>
      <c r="D42" s="48">
        <v>61</v>
      </c>
      <c r="E42" s="86">
        <v>7</v>
      </c>
      <c r="F42" s="101">
        <f t="shared" si="13"/>
        <v>211</v>
      </c>
      <c r="G42" s="38">
        <v>143</v>
      </c>
      <c r="H42" s="39">
        <v>69</v>
      </c>
      <c r="I42" s="40">
        <v>2</v>
      </c>
      <c r="J42" s="37">
        <f t="shared" si="10"/>
        <v>212</v>
      </c>
      <c r="K42" s="41">
        <f t="shared" si="14"/>
        <v>293</v>
      </c>
      <c r="L42" s="42">
        <f t="shared" si="15"/>
        <v>130</v>
      </c>
      <c r="M42" s="102">
        <f t="shared" si="11"/>
        <v>423</v>
      </c>
      <c r="N42" s="44">
        <f t="shared" si="12"/>
        <v>9</v>
      </c>
      <c r="O42" s="54">
        <f>SUM(L40:L41:L42:L43)</f>
        <v>510</v>
      </c>
      <c r="P42" s="168"/>
    </row>
    <row r="43" spans="1:16" ht="16.5" thickBot="1">
      <c r="A43" s="105"/>
      <c r="B43" s="141" t="s">
        <v>72</v>
      </c>
      <c r="C43" s="57">
        <v>149</v>
      </c>
      <c r="D43" s="58">
        <v>81</v>
      </c>
      <c r="E43" s="106">
        <v>1</v>
      </c>
      <c r="F43" s="107">
        <f t="shared" si="13"/>
        <v>230</v>
      </c>
      <c r="G43" s="108">
        <v>149</v>
      </c>
      <c r="H43" s="109">
        <v>53</v>
      </c>
      <c r="I43" s="110">
        <v>4</v>
      </c>
      <c r="J43" s="107">
        <f t="shared" si="10"/>
        <v>202</v>
      </c>
      <c r="K43" s="96">
        <f t="shared" si="14"/>
        <v>298</v>
      </c>
      <c r="L43" s="97">
        <f t="shared" si="15"/>
        <v>134</v>
      </c>
      <c r="M43" s="111">
        <f t="shared" si="11"/>
        <v>432</v>
      </c>
      <c r="N43" s="99">
        <f t="shared" si="12"/>
        <v>5</v>
      </c>
      <c r="O43" s="66">
        <f>SUM(N40:N41:N42:N43)</f>
        <v>34</v>
      </c>
      <c r="P43" s="169"/>
    </row>
    <row r="44" spans="1:16">
      <c r="A44" s="32"/>
    </row>
    <row r="46" spans="1:16">
      <c r="A46" s="32"/>
    </row>
  </sheetData>
  <mergeCells count="15">
    <mergeCell ref="P40:P43"/>
    <mergeCell ref="P4:P7"/>
    <mergeCell ref="A4:A7"/>
    <mergeCell ref="B4:B7"/>
    <mergeCell ref="C4:F4"/>
    <mergeCell ref="G4:J4"/>
    <mergeCell ref="K4:N4"/>
    <mergeCell ref="P28:P31"/>
    <mergeCell ref="P32:P35"/>
    <mergeCell ref="P36:P39"/>
    <mergeCell ref="P8:P11"/>
    <mergeCell ref="P12:P15"/>
    <mergeCell ref="P16:P19"/>
    <mergeCell ref="P20:P23"/>
    <mergeCell ref="P24:P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8"/>
  <sheetViews>
    <sheetView workbookViewId="0">
      <selection activeCell="G7" sqref="G7:G38"/>
    </sheetView>
  </sheetViews>
  <sheetFormatPr defaultRowHeight="15"/>
  <cols>
    <col min="1" max="1" width="10.28515625" customWidth="1"/>
    <col min="2" max="2" width="33.7109375" customWidth="1"/>
    <col min="3" max="3" width="22.85546875" customWidth="1"/>
    <col min="4" max="4" width="7" customWidth="1"/>
    <col min="5" max="5" width="7.7109375" customWidth="1"/>
    <col min="6" max="6" width="6.5703125" customWidth="1"/>
  </cols>
  <sheetData>
    <row r="2" spans="1:7" ht="25.5">
      <c r="C2" s="2"/>
      <c r="D2" s="2"/>
      <c r="E2" s="1"/>
      <c r="F2" s="2"/>
      <c r="G2" s="1"/>
    </row>
    <row r="4" spans="1:7" ht="18">
      <c r="C4" s="113"/>
      <c r="F4" s="113"/>
    </row>
    <row r="5" spans="1:7">
      <c r="C5" s="115"/>
      <c r="D5" s="115"/>
      <c r="E5" s="115"/>
      <c r="F5" s="115"/>
      <c r="G5" s="115"/>
    </row>
    <row r="6" spans="1:7" ht="15.75" thickBot="1">
      <c r="A6" s="112" t="s">
        <v>6</v>
      </c>
      <c r="B6" s="112" t="s">
        <v>0</v>
      </c>
      <c r="C6" s="114" t="s">
        <v>1</v>
      </c>
      <c r="D6" s="116" t="s">
        <v>9</v>
      </c>
      <c r="E6" s="117" t="s">
        <v>10</v>
      </c>
      <c r="F6" s="118" t="s">
        <v>11</v>
      </c>
      <c r="G6" s="119" t="s">
        <v>12</v>
      </c>
    </row>
    <row r="7" spans="1:7" ht="18.75" customHeight="1">
      <c r="A7" s="120" t="s">
        <v>18</v>
      </c>
      <c r="B7" s="120" t="str">
        <f>(Náhozy!A37)</f>
        <v>Orel Kelč</v>
      </c>
      <c r="C7" s="127" t="str">
        <f>(Náhozy!B38)</f>
        <v>Pavelka Petr</v>
      </c>
      <c r="D7" s="126">
        <f>(Náhozy!K38)</f>
        <v>309</v>
      </c>
      <c r="E7" s="131">
        <f>(Náhozy!L38)</f>
        <v>137</v>
      </c>
      <c r="F7" s="132">
        <f>(Náhozy!N38)</f>
        <v>3</v>
      </c>
      <c r="G7" s="69">
        <f t="shared" ref="G7:G32" si="0">SUM(D7,E7)</f>
        <v>446</v>
      </c>
    </row>
    <row r="8" spans="1:7" ht="18.75" customHeight="1">
      <c r="A8" s="121" t="s">
        <v>19</v>
      </c>
      <c r="B8" s="120" t="str">
        <f>(Náhozy!A9)</f>
        <v>Orel Ivančice</v>
      </c>
      <c r="C8" s="128" t="str">
        <f>(Náhozy!B10)</f>
        <v>Ondovčáková Aneta</v>
      </c>
      <c r="D8" s="126">
        <f>(Náhozy!K10)</f>
        <v>297</v>
      </c>
      <c r="E8" s="129">
        <f>(Náhozy!L10)</f>
        <v>177</v>
      </c>
      <c r="F8" s="130">
        <f>(Náhozy!N10)</f>
        <v>3</v>
      </c>
      <c r="G8" s="74">
        <f t="shared" si="0"/>
        <v>474</v>
      </c>
    </row>
    <row r="9" spans="1:7" ht="18.75" customHeight="1">
      <c r="A9" s="121" t="s">
        <v>20</v>
      </c>
      <c r="B9" s="120" t="str">
        <f>(Náhozy!A21)</f>
        <v>Orel Troubelice</v>
      </c>
      <c r="C9" s="128" t="str">
        <f>(Náhozy!B21)</f>
        <v>Sourný Augustýn</v>
      </c>
      <c r="D9" s="126">
        <f>(Náhozy!K21)</f>
        <v>220</v>
      </c>
      <c r="E9" s="129">
        <f>(Náhozy!L21)</f>
        <v>68</v>
      </c>
      <c r="F9" s="130">
        <f>(Náhozy!N21)</f>
        <v>27</v>
      </c>
      <c r="G9" s="50">
        <f t="shared" si="0"/>
        <v>288</v>
      </c>
    </row>
    <row r="10" spans="1:7" ht="18.75" customHeight="1">
      <c r="A10" s="122" t="s">
        <v>21</v>
      </c>
      <c r="B10" s="120" t="str">
        <f>(Náhozy!A25)</f>
        <v>Orel Hranice</v>
      </c>
      <c r="C10" s="128" t="str">
        <f>(Náhozy!B24)</f>
        <v>Brázda Jaroslav</v>
      </c>
      <c r="D10" s="126">
        <f>(Náhozy!K24)</f>
        <v>308</v>
      </c>
      <c r="E10" s="129">
        <f>(Náhozy!L24)</f>
        <v>122</v>
      </c>
      <c r="F10" s="130">
        <f>(Náhozy!N24)</f>
        <v>10</v>
      </c>
      <c r="G10" s="50">
        <f t="shared" si="0"/>
        <v>430</v>
      </c>
    </row>
    <row r="11" spans="1:7" ht="18.75" customHeight="1">
      <c r="A11" s="120" t="s">
        <v>22</v>
      </c>
      <c r="B11" s="120" t="str">
        <f>(Náhozy!A25)</f>
        <v>Orel Hranice</v>
      </c>
      <c r="C11" s="128" t="str">
        <f>(Náhozy!B27)</f>
        <v>Bartoš Kamil</v>
      </c>
      <c r="D11" s="126">
        <f>(Náhozy!K27)</f>
        <v>314</v>
      </c>
      <c r="E11" s="135">
        <f>(Náhozy!L27)</f>
        <v>172</v>
      </c>
      <c r="F11" s="134">
        <f>(Náhozy!N27)</f>
        <v>3</v>
      </c>
      <c r="G11" s="37">
        <f t="shared" si="0"/>
        <v>486</v>
      </c>
    </row>
    <row r="12" spans="1:7" ht="18.75" customHeight="1">
      <c r="A12" s="121" t="s">
        <v>23</v>
      </c>
      <c r="B12" s="120" t="str">
        <f>(Náhozy!A17)</f>
        <v>Orel Telnice</v>
      </c>
      <c r="C12" s="128" t="str">
        <f>(Náhozy!B16)</f>
        <v>Hrazdíra František</v>
      </c>
      <c r="D12" s="126">
        <f>(Náhozy!K16)</f>
        <v>310</v>
      </c>
      <c r="E12" s="135">
        <f>(Náhozy!L16)</f>
        <v>160</v>
      </c>
      <c r="F12" s="134">
        <f>(Náhozy!N16)</f>
        <v>5</v>
      </c>
      <c r="G12" s="74">
        <f t="shared" si="0"/>
        <v>470</v>
      </c>
    </row>
    <row r="13" spans="1:7" ht="18.75" customHeight="1">
      <c r="A13" s="121" t="s">
        <v>24</v>
      </c>
      <c r="B13" s="120" t="str">
        <f>(Náhozy!A29)</f>
        <v>Orel Blažovice</v>
      </c>
      <c r="C13" s="128" t="str">
        <f>(Náhozy!B30)</f>
        <v>Dvořák Jiří</v>
      </c>
      <c r="D13" s="126">
        <f>(Náhozy!K30)</f>
        <v>312</v>
      </c>
      <c r="E13" s="135">
        <f>(Náhozy!L30)</f>
        <v>151</v>
      </c>
      <c r="F13" s="134">
        <f>(Náhozy!N30)</f>
        <v>7</v>
      </c>
      <c r="G13" s="74">
        <f t="shared" si="0"/>
        <v>463</v>
      </c>
    </row>
    <row r="14" spans="1:7" ht="18.75" customHeight="1">
      <c r="A14" s="125" t="s">
        <v>25</v>
      </c>
      <c r="B14" s="120" t="str">
        <f>(Náhozy!A17)</f>
        <v>Orel Telnice</v>
      </c>
      <c r="C14" s="128" t="str">
        <f>(Náhozy!B19)</f>
        <v>Dvořák Pavel</v>
      </c>
      <c r="D14" s="126">
        <f>(Náhozy!K19)</f>
        <v>312</v>
      </c>
      <c r="E14" s="135">
        <f>(Náhozy!L19)</f>
        <v>151</v>
      </c>
      <c r="F14" s="135">
        <f>(Náhozy!N19)</f>
        <v>3</v>
      </c>
      <c r="G14" s="50">
        <f t="shared" si="0"/>
        <v>463</v>
      </c>
    </row>
    <row r="15" spans="1:7" ht="18.75" customHeight="1">
      <c r="A15" s="120" t="s">
        <v>26</v>
      </c>
      <c r="B15" s="120" t="str">
        <f>(Náhozy!A37)</f>
        <v>Orel Kelč</v>
      </c>
      <c r="C15" s="128" t="str">
        <f>(Náhozy!B39)</f>
        <v>Mašlaňová Anna</v>
      </c>
      <c r="D15" s="126">
        <f>(Náhozy!K39)</f>
        <v>310</v>
      </c>
      <c r="E15" s="135">
        <f>(Náhozy!L39)</f>
        <v>166</v>
      </c>
      <c r="F15" s="135">
        <f>(Náhozy!N39)</f>
        <v>2</v>
      </c>
      <c r="G15" s="74">
        <f t="shared" si="0"/>
        <v>476</v>
      </c>
    </row>
    <row r="16" spans="1:7" ht="18.75" customHeight="1">
      <c r="A16" s="121" t="s">
        <v>27</v>
      </c>
      <c r="B16" s="120" t="str">
        <f>(Náhozy!A9)</f>
        <v>Orel Ivančice</v>
      </c>
      <c r="C16" s="128" t="str">
        <f>(Náhozy!B9)</f>
        <v>Klika Milan</v>
      </c>
      <c r="D16" s="126">
        <f>(Náhozy!K9)</f>
        <v>313</v>
      </c>
      <c r="E16" s="135">
        <f>(Náhozy!L9)</f>
        <v>170</v>
      </c>
      <c r="F16" s="135">
        <f>(Náhozy!N9)</f>
        <v>2</v>
      </c>
      <c r="G16" s="37">
        <f t="shared" si="0"/>
        <v>483</v>
      </c>
    </row>
    <row r="17" spans="1:7" ht="18.75" customHeight="1">
      <c r="A17" s="121" t="s">
        <v>28</v>
      </c>
      <c r="B17" s="120" t="str">
        <f>(Náhozy!A13)</f>
        <v>Orel Ratíškovice</v>
      </c>
      <c r="C17" s="128" t="str">
        <f>(Náhozy!B14)</f>
        <v>Vacenovský Luděk</v>
      </c>
      <c r="D17" s="126">
        <f>(Náhozy!K14)</f>
        <v>289</v>
      </c>
      <c r="E17" s="135">
        <f>(Náhozy!L14)</f>
        <v>135</v>
      </c>
      <c r="F17" s="135">
        <f>(Náhozy!N14)</f>
        <v>7</v>
      </c>
      <c r="G17" s="50">
        <f t="shared" si="0"/>
        <v>424</v>
      </c>
    </row>
    <row r="18" spans="1:7" ht="18.75" customHeight="1">
      <c r="A18" s="124" t="s">
        <v>29</v>
      </c>
      <c r="B18" s="120" t="str">
        <f>(Náhozy!A33)</f>
        <v>Orel Lichnov</v>
      </c>
      <c r="C18" s="142" t="str">
        <f>(Náhozy!B33)</f>
        <v>Dadák Lukáš</v>
      </c>
      <c r="D18" s="126">
        <f>(Náhozy!K33)</f>
        <v>299</v>
      </c>
      <c r="E18" s="135">
        <f>(Náhozy!L33)</f>
        <v>145</v>
      </c>
      <c r="F18" s="134">
        <f>(Náhozy!N33)</f>
        <v>4</v>
      </c>
      <c r="G18" s="50">
        <f t="shared" si="0"/>
        <v>444</v>
      </c>
    </row>
    <row r="19" spans="1:7" ht="18.75" customHeight="1">
      <c r="A19" s="120" t="s">
        <v>30</v>
      </c>
      <c r="B19" s="120" t="str">
        <f>(Náhozy!A29)</f>
        <v>Orel Blažovice</v>
      </c>
      <c r="C19" s="128" t="str">
        <f>(Náhozy!B31)</f>
        <v>Dvořák Michael</v>
      </c>
      <c r="D19" s="126">
        <f>(Náhozy!K31)</f>
        <v>304</v>
      </c>
      <c r="E19" s="135">
        <f>(Náhozy!L31)</f>
        <v>143</v>
      </c>
      <c r="F19" s="134">
        <f>(Náhozy!N31)</f>
        <v>9</v>
      </c>
      <c r="G19" s="74">
        <f t="shared" si="0"/>
        <v>447</v>
      </c>
    </row>
    <row r="20" spans="1:7" ht="18.75" customHeight="1">
      <c r="A20" s="121" t="s">
        <v>31</v>
      </c>
      <c r="B20" s="120" t="str">
        <f>(Náhozy!A29)</f>
        <v>Orel Blažovice</v>
      </c>
      <c r="C20" s="128" t="str">
        <f>(Náhozy!B28)</f>
        <v>Dvořák Pavel</v>
      </c>
      <c r="D20" s="126">
        <f>(Náhozy!K28)</f>
        <v>267</v>
      </c>
      <c r="E20" s="135">
        <f>(Náhozy!L28)</f>
        <v>112</v>
      </c>
      <c r="F20" s="134">
        <f>(Náhozy!N28)</f>
        <v>13</v>
      </c>
      <c r="G20" s="37">
        <f t="shared" si="0"/>
        <v>379</v>
      </c>
    </row>
    <row r="21" spans="1:7" ht="18.75" customHeight="1">
      <c r="A21" s="121" t="s">
        <v>32</v>
      </c>
      <c r="B21" s="120" t="str">
        <f>(Náhozy!A9)</f>
        <v>Orel Ivančice</v>
      </c>
      <c r="C21" s="128" t="str">
        <f>(Náhozy!B8)</f>
        <v>Zemek Jiří</v>
      </c>
      <c r="D21" s="126">
        <f>(Náhozy!K8)</f>
        <v>315</v>
      </c>
      <c r="E21" s="135">
        <f>(Náhozy!L8)</f>
        <v>172</v>
      </c>
      <c r="F21" s="134">
        <f>(Náhozy!N8)</f>
        <v>3</v>
      </c>
      <c r="G21" s="37">
        <f t="shared" si="0"/>
        <v>487</v>
      </c>
    </row>
    <row r="22" spans="1:7" ht="18.75" customHeight="1">
      <c r="A22" s="124" t="s">
        <v>33</v>
      </c>
      <c r="B22" s="120" t="str">
        <f>(Náhozy!A13)</f>
        <v>Orel Ratíškovice</v>
      </c>
      <c r="C22" s="128" t="str">
        <f>(Náhozy!B13)</f>
        <v>Bábíčková Jarmila</v>
      </c>
      <c r="D22" s="126">
        <f>(Náhozy!K13)</f>
        <v>311</v>
      </c>
      <c r="E22" s="135">
        <f>(Náhozy!L13)</f>
        <v>134</v>
      </c>
      <c r="F22" s="134">
        <f>(Náhozy!N13)</f>
        <v>4</v>
      </c>
      <c r="G22" s="50">
        <f t="shared" si="0"/>
        <v>445</v>
      </c>
    </row>
    <row r="23" spans="1:7" ht="18.75" customHeight="1">
      <c r="A23" s="120" t="s">
        <v>34</v>
      </c>
      <c r="B23" s="120" t="str">
        <f>(Náhozy!A25)</f>
        <v>Orel Hranice</v>
      </c>
      <c r="C23" s="128" t="str">
        <f>(Náhozy!B26)</f>
        <v>Klvaňa Miroslav</v>
      </c>
      <c r="D23" s="126">
        <f>(Náhozy!K26)</f>
        <v>297</v>
      </c>
      <c r="E23" s="135">
        <f>(Náhozy!L26)</f>
        <v>164</v>
      </c>
      <c r="F23" s="134">
        <f>(Náhozy!N26)</f>
        <v>4</v>
      </c>
      <c r="G23" s="74">
        <f t="shared" si="0"/>
        <v>461</v>
      </c>
    </row>
    <row r="24" spans="1:7" ht="18.75" customHeight="1">
      <c r="A24" s="121" t="s">
        <v>35</v>
      </c>
      <c r="B24" s="120" t="str">
        <f>(Náhozy!A25)</f>
        <v>Orel Hranice</v>
      </c>
      <c r="C24" s="128" t="str">
        <f>(Náhozy!B25)</f>
        <v>Vinklar Dalibor</v>
      </c>
      <c r="D24" s="126">
        <f>(Náhozy!K25)</f>
        <v>299</v>
      </c>
      <c r="E24" s="135">
        <f>(Náhozy!L25)</f>
        <v>120</v>
      </c>
      <c r="F24" s="134">
        <f>(Náhozy!N25)</f>
        <v>11</v>
      </c>
      <c r="G24" s="74">
        <f t="shared" si="0"/>
        <v>419</v>
      </c>
    </row>
    <row r="25" spans="1:7" ht="18.75" customHeight="1">
      <c r="A25" s="121" t="s">
        <v>36</v>
      </c>
      <c r="B25" s="120" t="str">
        <f>(Náhozy!A9)</f>
        <v>Orel Ivančice</v>
      </c>
      <c r="C25" s="128" t="str">
        <f>(Náhozy!B11)</f>
        <v>Bublák Martin</v>
      </c>
      <c r="D25" s="126">
        <f>(Náhozy!K11)</f>
        <v>304</v>
      </c>
      <c r="E25" s="135">
        <f>(Náhozy!L11)</f>
        <v>146</v>
      </c>
      <c r="F25" s="134">
        <f>(Náhozy!N11)</f>
        <v>4</v>
      </c>
      <c r="G25" s="50">
        <f t="shared" si="0"/>
        <v>450</v>
      </c>
    </row>
    <row r="26" spans="1:7" ht="18.75" customHeight="1">
      <c r="A26" s="124" t="s">
        <v>37</v>
      </c>
      <c r="B26" s="120" t="str">
        <f>(Náhozy!A17)</f>
        <v>Orel Telnice</v>
      </c>
      <c r="C26" s="128" t="str">
        <f>(Náhozy!B17)</f>
        <v>Mikáč Milan</v>
      </c>
      <c r="D26" s="126">
        <f>(Náhozy!K17)</f>
        <v>266</v>
      </c>
      <c r="E26" s="135">
        <f>(Náhozy!L17)</f>
        <v>135</v>
      </c>
      <c r="F26" s="134">
        <f>(Náhozy!N17)</f>
        <v>6</v>
      </c>
      <c r="G26" s="153">
        <f t="shared" si="0"/>
        <v>401</v>
      </c>
    </row>
    <row r="27" spans="1:7" ht="18.75" customHeight="1">
      <c r="A27" s="120" t="s">
        <v>38</v>
      </c>
      <c r="B27" s="120" t="str">
        <f>(Náhozy!A13)</f>
        <v>Orel Ratíškovice</v>
      </c>
      <c r="C27" s="128" t="str">
        <f>(Náhozy!B15)</f>
        <v>Koplík Václav</v>
      </c>
      <c r="D27" s="126">
        <f>(Náhozy!K15)</f>
        <v>296</v>
      </c>
      <c r="E27" s="135">
        <f>(Náhozy!L15)</f>
        <v>122</v>
      </c>
      <c r="F27" s="134">
        <f>(Náhozy!N15)</f>
        <v>8</v>
      </c>
      <c r="G27" s="74">
        <f t="shared" si="0"/>
        <v>418</v>
      </c>
    </row>
    <row r="28" spans="1:7" ht="18.75" customHeight="1">
      <c r="A28" s="121" t="s">
        <v>39</v>
      </c>
      <c r="B28" s="120" t="str">
        <f>(Náhozy!A37)</f>
        <v>Orel Kelč</v>
      </c>
      <c r="C28" s="128" t="str">
        <f>(Náhozy!B36)</f>
        <v>Vybíral Tomáš</v>
      </c>
      <c r="D28" s="126">
        <f>(Náhozy!K36)</f>
        <v>309</v>
      </c>
      <c r="E28" s="135">
        <f>(Náhozy!L36)</f>
        <v>122</v>
      </c>
      <c r="F28" s="134">
        <f>(Náhozy!N36)</f>
        <v>5</v>
      </c>
      <c r="G28" s="74">
        <f t="shared" si="0"/>
        <v>431</v>
      </c>
    </row>
    <row r="29" spans="1:7" ht="18.75" customHeight="1">
      <c r="A29" s="121" t="s">
        <v>40</v>
      </c>
      <c r="B29" s="120" t="str">
        <f>(Náhozy!A33)</f>
        <v>Orel Lichnov</v>
      </c>
      <c r="C29" s="128" t="str">
        <f>(Náhozy!B32)</f>
        <v>Jurek Stanislav</v>
      </c>
      <c r="D29" s="126">
        <f>(Náhozy!K32)</f>
        <v>312</v>
      </c>
      <c r="E29" s="135">
        <f>(Náhozy!L32)</f>
        <v>124</v>
      </c>
      <c r="F29" s="134">
        <f>(Náhozy!N32)</f>
        <v>11</v>
      </c>
      <c r="G29" s="74">
        <f t="shared" si="0"/>
        <v>436</v>
      </c>
    </row>
    <row r="30" spans="1:7" ht="18.75" customHeight="1">
      <c r="A30" s="125" t="s">
        <v>41</v>
      </c>
      <c r="B30" s="120" t="str">
        <f>(Náhozy!A33)</f>
        <v>Orel Lichnov</v>
      </c>
      <c r="C30" s="128" t="str">
        <f>(Náhozy!B35)</f>
        <v>Matúš Miroslav</v>
      </c>
      <c r="D30" s="126">
        <f>(Náhozy!K35)</f>
        <v>265</v>
      </c>
      <c r="E30" s="135">
        <f>(Náhozy!L35)</f>
        <v>89</v>
      </c>
      <c r="F30" s="134">
        <f>(Náhozy!N35)</f>
        <v>23</v>
      </c>
      <c r="G30" s="50">
        <f t="shared" si="0"/>
        <v>354</v>
      </c>
    </row>
    <row r="31" spans="1:7" ht="18.75" customHeight="1">
      <c r="A31" s="121" t="s">
        <v>45</v>
      </c>
      <c r="B31" s="120" t="str">
        <f>(Náhozy!A17)</f>
        <v>Orel Telnice</v>
      </c>
      <c r="C31" s="128" t="str">
        <f>(Náhozy!B18)</f>
        <v>Šimeček Jiří</v>
      </c>
      <c r="D31" s="126">
        <f>(Náhozy!K18)</f>
        <v>319</v>
      </c>
      <c r="E31" s="135">
        <f>(Náhozy!L18)</f>
        <v>122</v>
      </c>
      <c r="F31" s="134">
        <f>(Náhozy!N18)</f>
        <v>8</v>
      </c>
      <c r="G31" s="37">
        <f t="shared" si="0"/>
        <v>441</v>
      </c>
    </row>
    <row r="32" spans="1:7" ht="18.75" customHeight="1" thickBot="1">
      <c r="A32" s="143" t="s">
        <v>46</v>
      </c>
      <c r="B32" s="144" t="str">
        <f>(Náhozy!A21)</f>
        <v>Orel Troubelice</v>
      </c>
      <c r="C32" s="145" t="str">
        <f>(Náhozy!B23)</f>
        <v xml:space="preserve">Kupka Václav </v>
      </c>
      <c r="D32" s="146">
        <f>(Náhozy!K23)</f>
        <v>310</v>
      </c>
      <c r="E32" s="147">
        <f>(Náhozy!L23)</f>
        <v>131</v>
      </c>
      <c r="F32" s="148">
        <f>(Náhozy!N23)</f>
        <v>11</v>
      </c>
      <c r="G32" s="123">
        <f t="shared" si="0"/>
        <v>441</v>
      </c>
    </row>
    <row r="33" spans="1:7">
      <c r="A33" s="120" t="s">
        <v>84</v>
      </c>
      <c r="B33" s="120" t="str">
        <f>(Náhozy!A37)</f>
        <v>Orel Kelč</v>
      </c>
      <c r="C33" s="133" t="str">
        <f>(Náhozy!B37)</f>
        <v>Tuček Dalibor</v>
      </c>
      <c r="D33" s="136">
        <f>(Náhozy!K37)</f>
        <v>317</v>
      </c>
      <c r="E33" s="137">
        <f>(Náhozy!L37)</f>
        <v>168</v>
      </c>
      <c r="F33" s="137">
        <f>(Náhozy!N37)</f>
        <v>4</v>
      </c>
      <c r="G33" s="152">
        <f t="shared" ref="G33:G38" si="1">SUM(D33,E33)</f>
        <v>485</v>
      </c>
    </row>
    <row r="34" spans="1:7">
      <c r="A34" s="121" t="s">
        <v>85</v>
      </c>
      <c r="B34" s="120" t="str">
        <f>(Náhozy!A13)</f>
        <v>Orel Ratíškovice</v>
      </c>
      <c r="C34" s="139" t="str">
        <f>(Náhozy!B12)</f>
        <v>Uhlík Josef</v>
      </c>
      <c r="D34" s="138">
        <f>(Náhozy!K12)</f>
        <v>322</v>
      </c>
      <c r="E34" s="128">
        <f>(Náhozy!L12)</f>
        <v>128</v>
      </c>
      <c r="F34" s="128">
        <f>(Náhozy!N12)</f>
        <v>8</v>
      </c>
      <c r="G34" s="37">
        <f t="shared" si="1"/>
        <v>450</v>
      </c>
    </row>
    <row r="35" spans="1:7">
      <c r="A35" s="121" t="s">
        <v>86</v>
      </c>
      <c r="B35" s="120" t="str">
        <f>(Náhozy!A21)</f>
        <v>Orel Troubelice</v>
      </c>
      <c r="C35" s="139" t="str">
        <f>(Náhozy!B20)</f>
        <v>Maitner Jiří</v>
      </c>
      <c r="D35" s="138">
        <f>(Náhozy!K20)</f>
        <v>289</v>
      </c>
      <c r="E35" s="128">
        <f>(Náhozy!L20)</f>
        <v>107</v>
      </c>
      <c r="F35" s="128">
        <f>(Náhozy!N20)</f>
        <v>11</v>
      </c>
      <c r="G35" s="153">
        <f t="shared" si="1"/>
        <v>396</v>
      </c>
    </row>
    <row r="36" spans="1:7">
      <c r="A36" s="122" t="s">
        <v>87</v>
      </c>
      <c r="B36" s="120" t="str">
        <f>(Náhozy!A33)</f>
        <v>Orel Lichnov</v>
      </c>
      <c r="C36" s="139" t="str">
        <f>(Náhozy!B34)</f>
        <v>Dadák Miroslav</v>
      </c>
      <c r="D36" s="138">
        <f>(Náhozy!K34)</f>
        <v>260</v>
      </c>
      <c r="E36" s="128">
        <f>(Náhozy!L34)</f>
        <v>112</v>
      </c>
      <c r="F36" s="128">
        <f>(Náhozy!N34)</f>
        <v>10</v>
      </c>
      <c r="G36" s="50">
        <f t="shared" si="1"/>
        <v>372</v>
      </c>
    </row>
    <row r="37" spans="1:7">
      <c r="A37" s="120" t="s">
        <v>88</v>
      </c>
      <c r="B37" s="120" t="str">
        <f>(Náhozy!A29)</f>
        <v>Orel Blažovice</v>
      </c>
      <c r="C37" s="139" t="str">
        <f>(Náhozy!B29)</f>
        <v>Dvořáková Alena</v>
      </c>
      <c r="D37" s="138">
        <f>(Náhozy!K29)</f>
        <v>271</v>
      </c>
      <c r="E37" s="128">
        <f>(Náhozy!L29)</f>
        <v>107</v>
      </c>
      <c r="F37" s="128">
        <f>(Náhozy!N29)</f>
        <v>8</v>
      </c>
      <c r="G37" s="74">
        <f t="shared" si="1"/>
        <v>378</v>
      </c>
    </row>
    <row r="38" spans="1:7" ht="15.75" thickBot="1">
      <c r="A38" s="149" t="s">
        <v>89</v>
      </c>
      <c r="B38" s="144" t="str">
        <f>(Náhozy!A21)</f>
        <v>Orel Troubelice</v>
      </c>
      <c r="C38" s="150" t="str">
        <f>(Náhozy!B22)</f>
        <v>Obšil Josef</v>
      </c>
      <c r="D38" s="151">
        <f>(Náhozy!K22)</f>
        <v>256</v>
      </c>
      <c r="E38" s="145">
        <f>(Náhozy!L22)</f>
        <v>76</v>
      </c>
      <c r="F38" s="145">
        <f>(Náhozy!N22)</f>
        <v>20</v>
      </c>
      <c r="G38" s="123">
        <f t="shared" si="1"/>
        <v>332</v>
      </c>
    </row>
  </sheetData>
  <sortState ref="B7:G32">
    <sortCondition descending="1" ref="G7:G32"/>
    <sortCondition descending="1" ref="E7:E32"/>
    <sortCondition ref="F7:F3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Náhozy</vt:lpstr>
      <vt:lpstr>všichni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</dc:creator>
  <cp:lastModifiedBy>Matus</cp:lastModifiedBy>
  <cp:lastPrinted>2016-05-07T13:52:26Z</cp:lastPrinted>
  <dcterms:created xsi:type="dcterms:W3CDTF">2016-05-04T09:25:00Z</dcterms:created>
  <dcterms:modified xsi:type="dcterms:W3CDTF">2019-11-09T14:36:01Z</dcterms:modified>
</cp:coreProperties>
</file>